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44" windowWidth="23256" windowHeight="11316"/>
  </bookViews>
  <sheets>
    <sheet name="C.F.3tr2018" sheetId="4" r:id="rId1"/>
    <sheet name="Hoja3" sheetId="3" r:id="rId2"/>
  </sheets>
  <definedNames>
    <definedName name="_xlnm.Print_Titles" localSheetId="0">C.F.3tr2018!$2:$2</definedName>
  </definedNames>
  <calcPr calcId="145621"/>
</workbook>
</file>

<file path=xl/calcChain.xml><?xml version="1.0" encoding="utf-8"?>
<calcChain xmlns="http://schemas.openxmlformats.org/spreadsheetml/2006/main">
  <c r="K112" i="4" l="1"/>
  <c r="N106" i="4"/>
  <c r="K106" i="4"/>
  <c r="N105" i="4"/>
  <c r="K105" i="4"/>
  <c r="N110" i="4"/>
  <c r="K110" i="4"/>
  <c r="N109" i="4"/>
  <c r="K109" i="4"/>
  <c r="N100" i="4"/>
  <c r="K100" i="4"/>
  <c r="N83" i="4"/>
  <c r="K83" i="4"/>
  <c r="N84" i="4"/>
  <c r="K84" i="4"/>
  <c r="N87" i="4"/>
  <c r="K87" i="4"/>
  <c r="N93" i="4"/>
  <c r="K93" i="4"/>
  <c r="N92" i="4"/>
  <c r="K92" i="4"/>
  <c r="N95" i="4"/>
  <c r="K95" i="4"/>
  <c r="N91" i="4"/>
  <c r="K91" i="4"/>
  <c r="N90" i="4"/>
  <c r="K90" i="4"/>
  <c r="N98" i="4"/>
  <c r="K98" i="4"/>
  <c r="N89" i="4"/>
  <c r="K89" i="4"/>
  <c r="N70" i="4"/>
  <c r="N104" i="4"/>
  <c r="N60" i="4"/>
  <c r="N114" i="4"/>
  <c r="N113" i="4"/>
  <c r="N82" i="4"/>
  <c r="N69" i="4"/>
  <c r="N57" i="4"/>
  <c r="N94" i="4"/>
  <c r="N59" i="4"/>
  <c r="N56" i="4"/>
  <c r="K55" i="4"/>
  <c r="N111" i="4"/>
  <c r="K111" i="4"/>
  <c r="N5" i="4"/>
  <c r="K5" i="4"/>
  <c r="K7" i="4"/>
  <c r="N49" i="4"/>
  <c r="K49" i="4"/>
  <c r="N26" i="4"/>
  <c r="K26" i="4"/>
  <c r="N61" i="4"/>
  <c r="K61" i="4"/>
  <c r="K42" i="4"/>
  <c r="N35" i="4"/>
  <c r="K35" i="4"/>
  <c r="N47" i="4"/>
  <c r="K47" i="4"/>
  <c r="N30" i="4"/>
  <c r="K30" i="4"/>
  <c r="N29" i="4"/>
  <c r="K29" i="4"/>
  <c r="N68" i="4"/>
  <c r="N46" i="4"/>
  <c r="K46" i="4"/>
  <c r="N76" i="4"/>
  <c r="K76" i="4"/>
  <c r="N108" i="4"/>
  <c r="N101" i="4"/>
  <c r="N81" i="4"/>
  <c r="K81" i="4"/>
  <c r="N63" i="4"/>
  <c r="K63" i="4"/>
  <c r="N75" i="4"/>
  <c r="K75" i="4"/>
  <c r="N66" i="4"/>
  <c r="K66" i="4"/>
  <c r="N65" i="4"/>
  <c r="K65" i="4"/>
  <c r="N64" i="4"/>
  <c r="K64" i="4"/>
  <c r="N80" i="4"/>
  <c r="K80" i="4"/>
  <c r="N67" i="4"/>
  <c r="K67" i="4"/>
  <c r="N74" i="4"/>
  <c r="K74" i="4"/>
  <c r="N73" i="4"/>
  <c r="K73" i="4"/>
  <c r="N72" i="4"/>
  <c r="K72" i="4"/>
  <c r="N62" i="4"/>
  <c r="K62" i="4"/>
  <c r="N20" i="4"/>
  <c r="K20" i="4"/>
  <c r="N34" i="4"/>
  <c r="K34" i="4"/>
  <c r="N15" i="4"/>
  <c r="K15" i="4"/>
  <c r="K54" i="4"/>
  <c r="N6" i="4"/>
  <c r="K6" i="4"/>
  <c r="N17" i="4"/>
  <c r="K17" i="4"/>
  <c r="K39" i="4"/>
  <c r="K38" i="4"/>
  <c r="N9" i="4"/>
  <c r="K9" i="4"/>
  <c r="N44" i="4"/>
  <c r="K44" i="4"/>
  <c r="N27" i="4"/>
  <c r="K19" i="4"/>
  <c r="N14" i="4"/>
  <c r="K14" i="4"/>
  <c r="N25" i="4"/>
  <c r="N13" i="4"/>
  <c r="K8" i="4"/>
  <c r="N12" i="4"/>
  <c r="K12" i="4"/>
  <c r="N16" i="4"/>
  <c r="K16" i="4"/>
  <c r="N24" i="4"/>
  <c r="K24" i="4"/>
  <c r="N11" i="4"/>
  <c r="K11" i="4"/>
  <c r="N28" i="4"/>
  <c r="K28" i="4"/>
  <c r="N37" i="4"/>
  <c r="N36" i="4"/>
  <c r="N3" i="4"/>
</calcChain>
</file>

<file path=xl/sharedStrings.xml><?xml version="1.0" encoding="utf-8"?>
<sst xmlns="http://schemas.openxmlformats.org/spreadsheetml/2006/main" count="794" uniqueCount="370">
  <si>
    <t>Nº EXPTE</t>
  </si>
  <si>
    <t>NOMBRE</t>
  </si>
  <si>
    <t>TIPO</t>
  </si>
  <si>
    <t>PROCEDIMIENTO</t>
  </si>
  <si>
    <t>CIF</t>
  </si>
  <si>
    <t>F ADJUD</t>
  </si>
  <si>
    <t>NETO LIC.</t>
  </si>
  <si>
    <t>NETO ADJ</t>
  </si>
  <si>
    <t>% IVA</t>
  </si>
  <si>
    <t>Suministro</t>
  </si>
  <si>
    <t>Abierto criterios múltiples</t>
  </si>
  <si>
    <t>Abierto único criterio</t>
  </si>
  <si>
    <t>B29831112</t>
  </si>
  <si>
    <t>BCM Gestión de Servicios, S.L.</t>
  </si>
  <si>
    <t>Servicios</t>
  </si>
  <si>
    <t>B29005675</t>
  </si>
  <si>
    <t>PCSP</t>
  </si>
  <si>
    <t>B91106393</t>
  </si>
  <si>
    <t>B93122430</t>
  </si>
  <si>
    <t>A93400646</t>
  </si>
  <si>
    <t>B93288165</t>
  </si>
  <si>
    <t>Negociado sin publicidad</t>
  </si>
  <si>
    <t>Privado</t>
  </si>
  <si>
    <t>DESIERTO</t>
  </si>
  <si>
    <t>A28517308</t>
  </si>
  <si>
    <t>Eulen, S.A.</t>
  </si>
  <si>
    <t>136/17</t>
  </si>
  <si>
    <t>A41003864</t>
  </si>
  <si>
    <t>B87719886</t>
  </si>
  <si>
    <t>Instituto de Igualdad, Formación y Proyectos, S.L.</t>
  </si>
  <si>
    <t>Obras</t>
  </si>
  <si>
    <t>A14041362</t>
  </si>
  <si>
    <t>Iluminaciones Ximénez, S.A.</t>
  </si>
  <si>
    <t>B29150497</t>
  </si>
  <si>
    <t>Emin, S.L.</t>
  </si>
  <si>
    <t>A29269487</t>
  </si>
  <si>
    <t>Mundo Management, S.A.</t>
  </si>
  <si>
    <t>49/17</t>
  </si>
  <si>
    <t>Prórroga del servicio de talleres gratuitos para mayores de 55 años del Distrito Bailén-Miraflores</t>
  </si>
  <si>
    <t>216/16</t>
  </si>
  <si>
    <t>26/17</t>
  </si>
  <si>
    <t>Prórroga de los servicios técnicos de apoyo a los trabajos de atención, control, seguimiento y trámite documental para la mejora de la calidad del servicio de ayuda a domicilio del sistema para la autonomía y atención a la dependencia en la ciudad de Málaga</t>
  </si>
  <si>
    <t>Prórroga de los servicios de atención sociosanitaria y su coordinación dirigido a usuarios del Centro de Acogida Municipal dependiente del Área de Gobierno de Derechos Sociales</t>
  </si>
  <si>
    <t>172/17</t>
  </si>
  <si>
    <t>Obras para la rehabilitación del Mercado de Salamanca de Málaga (Cofinanciada por la Unión Europea a través del Fondo Europeo de Desarrollo Regional en el marco del Programa Operativo de Crecimiento Sostenible 2014-2020) y construcción del mercado provisional</t>
  </si>
  <si>
    <t>A18068981</t>
  </si>
  <si>
    <t>Alberto Domínguez Blanco Restauración Monumentos, S.A.</t>
  </si>
  <si>
    <t>207/17</t>
  </si>
  <si>
    <t xml:space="preserve">Obras de arreglos y mejoras en las pistas deportivas de la ciudad de Málaga y del servicio de dirección facultativa. Lote 2: Distritos 3 (Ciudad Jardín) y 4 (Bailén-Miraflores) </t>
  </si>
  <si>
    <t xml:space="preserve">Obras de arreglos y mejoras en las pistas deportivas de la ciudad de Málaga y del servicio de dirección facultativa. Lote 3: Distritos 5 (Palma-Palmilla) y 6 (Cruz de Humilladero) </t>
  </si>
  <si>
    <t>Obras de arreglos y mejoras en las pistas deportivas de la ciudad de Málaga y del servicio de dirección facultativa. Lote 4: Distritos 7 (Carretera de Cádiz) y 8 (Churriana)</t>
  </si>
  <si>
    <t>Obras de arreglos y mejoras en las pistas deportivas de la ciudad de Málaga y del servicio de dirección facultativa. Lote 5: Distritos 9 (Campanillas) y 10 (Puerto de la Torre)</t>
  </si>
  <si>
    <t>Obras de arreglos y mejoras en las pistas deportivas de la ciudad de Málaga y del servicio de dirección facultativa. Lote 6: Distrito 11 (Teatinos-Universidad)</t>
  </si>
  <si>
    <t>Obras de arreglos y mejoras en las pistas deportivas de la ciudad de Málaga y del servicio de dirección facultativa. Lote 7: Dirección Facultativa de las obras</t>
  </si>
  <si>
    <t>B93240836</t>
  </si>
  <si>
    <t xml:space="preserve">Ingeiería y Obra Civil Viasa, S.L. </t>
  </si>
  <si>
    <t>B29056553</t>
  </si>
  <si>
    <t>Construcciones Federico García, S.L.</t>
  </si>
  <si>
    <t>Emín, S.L.</t>
  </si>
  <si>
    <t>U93627032</t>
  </si>
  <si>
    <t>Proyco S.C.A. y Delta Ingeniería, Infraestructuras y Servicios, S.L. en UTE</t>
  </si>
  <si>
    <t>A29353893</t>
  </si>
  <si>
    <t>Ervega, S.A.</t>
  </si>
  <si>
    <t>Valssport Gestión Deportiva, S.L.</t>
  </si>
  <si>
    <t>B92975937</t>
  </si>
  <si>
    <t>25068895E</t>
  </si>
  <si>
    <t>Manuel Navarro Mármol</t>
  </si>
  <si>
    <t>208/17</t>
  </si>
  <si>
    <t>Obras de arreglos y mejoras de 24 campos de fútbol municipales de la ciudad de Málaga y del servicio de dirección facultativa. Lote 2: Distritos 3 (Ciudad Jardín) y 5 (Palma-Palmilla)</t>
  </si>
  <si>
    <t>Obras de arreglos y mejoras de 24 campos de fútbol municipales de la ciudad de Málaga y del servicio de dirección facultativa. Lote 3: Distrito 4 (Bailén-Miraflores)</t>
  </si>
  <si>
    <t>Obras de arreglos y mejoras de 24 campos de fútbol municipales de la ciudad de Málaga y del servicio de dirección facultativa. Lote 4: Distrito 6 ( Cruz de Humilladero)</t>
  </si>
  <si>
    <t>Obras de arreglos y mejoras de 24 campos de fútbol municipales de la ciudad de Málaga y del servicio de dirección facultativa. Lote 5: Distritos 7 (Carretera de Cádiz) y 8 (Churriana)</t>
  </si>
  <si>
    <t>Obras de arreglos y mejoras de 24 campos de fútbol municipales de la ciudad de Málaga y del servicio de dirección facultativa. Lote 7: Estudios Técnicos y Dirección Facultativa de las obras</t>
  </si>
  <si>
    <t>B92817501</t>
  </si>
  <si>
    <t>Kaoka Obras y Servicios Deportivos, S.L.</t>
  </si>
  <si>
    <t>B93147957</t>
  </si>
  <si>
    <t>Gestión 360, S.L.</t>
  </si>
  <si>
    <t>Obras de arreglos y mejoras de 24 campos de fútbol municipales de la ciudad de Málaga y del servicio de dirección facultativa. Lote 6: Distritos 9 (Campanillas), 10 (Puerto de la Torre) y Distrito 11 (Teatinos-Universidad)</t>
  </si>
  <si>
    <t>Clece, S.A.</t>
  </si>
  <si>
    <t>206/16</t>
  </si>
  <si>
    <t>Servicio de ayuda a domicilio a las personas que tengan reconocida la situación de dependencia para la ciudad de Málaga. Lote 1: Distrito Centro</t>
  </si>
  <si>
    <t>Servicio de ayuda a domicilio a las personas que tengan reconocida la situación de dependencia para la ciudad de Málaga. Lote 2: Distritos Este, Ciudad Jardín, Palma-Palmilla</t>
  </si>
  <si>
    <t>Servicio de ayuda a domicilio a las personas que tengan reconocida la situación de dependencia para la ciudad de Málaga. Lote 3: Distrito Bailén-Miraflores</t>
  </si>
  <si>
    <t>Servicio de ayuda a domicilio a las personas que tengan reconocida la situación de dependencia para la ciudad de Málaga. Lote 4: Cruz de Humilladero</t>
  </si>
  <si>
    <t>Servicio de ayuda a domicilio a las personas que tengan reconocida la situación de dependencia para la ciudad de Málaga. Lote 5: Distrito Carretera de Cádiz</t>
  </si>
  <si>
    <t>Servicio de ayuda a domicilio a las personas que tengan reconocida la situación de dependencia para la ciudad de Málaga. Lote 6: Distritos Churriana, Campanillas, Puerto de la Torre y Teatinos-Universidad</t>
  </si>
  <si>
    <t>F91141879</t>
  </si>
  <si>
    <t>Claros, S.C.A.</t>
  </si>
  <si>
    <t>A27178789</t>
  </si>
  <si>
    <t>OHL Servicios-Ingesan, S.A.</t>
  </si>
  <si>
    <t>B22183370</t>
  </si>
  <si>
    <t>Arquisocial, S.L.</t>
  </si>
  <si>
    <t>16/18</t>
  </si>
  <si>
    <t>Servicio de control de acceso al Complejo Municipal de Tabacalera</t>
  </si>
  <si>
    <t>B14340095</t>
  </si>
  <si>
    <t>Factudata XXI, S.L.</t>
  </si>
  <si>
    <t>151/17</t>
  </si>
  <si>
    <t>Servicio de conservación, mantenimiento, reparación, suministro y montaje de las instalaciones semafóricas de regulación y del refuerzo en la seguridad vial e información al ciudadano del tráfico en la ciudad de Málaga</t>
  </si>
  <si>
    <t>Monelec, S.L.</t>
  </si>
  <si>
    <t>B29350394</t>
  </si>
  <si>
    <t>Franisa Edificaciones y Movimientos de Tierras, S.L.</t>
  </si>
  <si>
    <t>B92827476</t>
  </si>
  <si>
    <t>Naxfor Ingeniería e Infraestructuras, S.L.</t>
  </si>
  <si>
    <t>205/17</t>
  </si>
  <si>
    <t>U93624120</t>
  </si>
  <si>
    <t>B29681152</t>
  </si>
  <si>
    <t>156/17</t>
  </si>
  <si>
    <t>Obras para la remodelación de aseos y vestuarios y actuaciones varias en el Polideportivo Ciudad Jardín (Fases 1 y 2)</t>
  </si>
  <si>
    <t>B14372866</t>
  </si>
  <si>
    <t>Construcciones Antroju, S.L.</t>
  </si>
  <si>
    <t>Obras de reforma de alcorques para arbolado viario en la ciudad de Málaga</t>
  </si>
  <si>
    <t>219/17</t>
  </si>
  <si>
    <t>B93083129</t>
  </si>
  <si>
    <t>Ingeniería y Obra Inergia, S.L.</t>
  </si>
  <si>
    <t>B29683992</t>
  </si>
  <si>
    <t>Multiser del Mediterráneo, S.L.</t>
  </si>
  <si>
    <t>199/17</t>
  </si>
  <si>
    <t>227/17</t>
  </si>
  <si>
    <t>Suministro e instalación de una estación de medición de atmósfera y el suministro de los dispositivos necesarios destinados a la medición de la calidad de aire, lectura y transmisión de los datos en la ciudad de Málaga</t>
  </si>
  <si>
    <t>A33062407</t>
  </si>
  <si>
    <t>Envira Sostenible, S.A.</t>
  </si>
  <si>
    <t>Servicio de prevención individual, grupal y comunitario de jóvenes con carencias socioeducativas del Distrito Centro de la ciudad de Málaga</t>
  </si>
  <si>
    <t>25/18</t>
  </si>
  <si>
    <t>226/17</t>
  </si>
  <si>
    <t>Servicio de inspecciones, revisiones, reposición de piezas y consumibles, asistencia técnica y operativa para 5 grupos electrógenos de emergencia</t>
  </si>
  <si>
    <t>B29703022</t>
  </si>
  <si>
    <t>Rivera Ballesteros e Hijos, S.L.</t>
  </si>
  <si>
    <t>30/18</t>
  </si>
  <si>
    <t xml:space="preserve">Servicio de renovación de equipamientos públicos. Lote 1: Distrito Centro </t>
  </si>
  <si>
    <t xml:space="preserve">Servicio de renovación de equipamientos públicos. Lote 2: Distrito Este </t>
  </si>
  <si>
    <t xml:space="preserve">Servicio de renovación de equipamientos públicos. Lote 3: Distrito Ciudad Jardín </t>
  </si>
  <si>
    <t xml:space="preserve">Servicio de renovación de equipamientos públicos. Lote 4: Distrito Bailén-Miraflores </t>
  </si>
  <si>
    <t xml:space="preserve">Servicio de renovación de equipamientos públicos. Lote 5: Distrito Palma-Palmilla </t>
  </si>
  <si>
    <t xml:space="preserve">Servicio de renovación de equipamientos públicos. Lote 6: Distrito Cruz de Humilladero </t>
  </si>
  <si>
    <t>Servicio de renovación de equipamientos públicos. Lote 7: Distrito Carretera de Cádiz</t>
  </si>
  <si>
    <t xml:space="preserve">Servicio de renovación de equipamientos públicos. Lote 8: Distrito Churriana </t>
  </si>
  <si>
    <t xml:space="preserve">Servicio de renovación de equipamientos públicos. Lote 9: Distrito Campanillas </t>
  </si>
  <si>
    <t xml:space="preserve">Servicio de renovación de equipamientos públicos. Lote 10: Puerto de la Torre </t>
  </si>
  <si>
    <t xml:space="preserve">Servicio de renovación de equipamientos públicos. Lote 11: Teatinos Universidad </t>
  </si>
  <si>
    <t>Obratec Ingeniería, S.L.</t>
  </si>
  <si>
    <t>B92458934</t>
  </si>
  <si>
    <t>Greensur Proyectos y Obras, S.L.</t>
  </si>
  <si>
    <t>A28010478</t>
  </si>
  <si>
    <t>Imesapi, S.A.</t>
  </si>
  <si>
    <t>A40015851</t>
  </si>
  <si>
    <t>Alvac, S.A.</t>
  </si>
  <si>
    <t>B93024404</t>
  </si>
  <si>
    <t>Earth Ingeniería, S.L.</t>
  </si>
  <si>
    <t>Polaria Proyectos y Obras, S.A.</t>
  </si>
  <si>
    <t>Ingeniería y Obra Civil Viasa, S.L.U.</t>
  </si>
  <si>
    <t>16/17</t>
  </si>
  <si>
    <t>A41187675</t>
  </si>
  <si>
    <t>Asistencia, Organización y Servicios, S.A.</t>
  </si>
  <si>
    <t>Prórroga de los servicios técnicos para la ejecución del proyecto "Puerta Única" dirigido al colectivo de personas sin hogar en la ciudad de Málaga</t>
  </si>
  <si>
    <t>91/17</t>
  </si>
  <si>
    <t>Prórroga de los servicios dirigidos a personas en situación de calle que se encuentran en la ciudad de Málaga</t>
  </si>
  <si>
    <t>010/18</t>
  </si>
  <si>
    <t>188/17</t>
  </si>
  <si>
    <t xml:space="preserve">Obras para la ejecución del Plan de Actuaciones de Seguridad Vial en el entorno de los Centros Escolares </t>
  </si>
  <si>
    <t>B92386853</t>
  </si>
  <si>
    <t>Construcciones y Obras Verosa, S.L.</t>
  </si>
  <si>
    <t>17/18</t>
  </si>
  <si>
    <t xml:space="preserve">Obras para la instalación de paneles de mensaje variable en la ciudad de Málaga (Cofinanciada por la Unión Europea a través del Fondo Europeo de Desarrollo Regional en el marco del Programa Operativo de Crecimiento Sostenible 2014-2020, Edusi OT2. OE 2.3.3-Línea 2) </t>
  </si>
  <si>
    <t>222/17</t>
  </si>
  <si>
    <t>Suministro e instalación de elementos en parques y zonas ajardinadas. Lote 1: Instalación de barandillas</t>
  </si>
  <si>
    <t>B93120863</t>
  </si>
  <si>
    <t>Señal Park, S.L.</t>
  </si>
  <si>
    <t>Suministro e instalación de elementos en parques y zonas ajardinadas. Lote 2: Sombras en parques</t>
  </si>
  <si>
    <t>Suministro e instalación de elementos en parques y zonas ajardinadas. Lote 3: Instalación, sustitución y puesta en marcha de nuevas bombas y cuadro de control</t>
  </si>
  <si>
    <t>B91183657</t>
  </si>
  <si>
    <t>Habitat Servicios Medioambientales, S.L.</t>
  </si>
  <si>
    <t>A58178161</t>
  </si>
  <si>
    <t>Juegos Kompan, S.A.</t>
  </si>
  <si>
    <t>34/18</t>
  </si>
  <si>
    <t>B93366177</t>
  </si>
  <si>
    <t>Señalizaciones de la Guardia, S.L.</t>
  </si>
  <si>
    <t>224/17</t>
  </si>
  <si>
    <t>Obras para la instalación fotovoltáica en régimen de autoconsumo en el Jardín Botánico Histórico la Concepción (Málaga)</t>
  </si>
  <si>
    <t>B55025068</t>
  </si>
  <si>
    <t>Energía, Innovación y Desarrollo Fotovoltaico, S.L.</t>
  </si>
  <si>
    <t>001/18</t>
  </si>
  <si>
    <t>Servicio de elaboración de los estudios técnicos para el Plan de Señalética de la Alcazaba y Gibralfaro (Proyecto Cofinanciado por el Fondo Europeo de Desarrollo Regional, Programa Operativo de Crecimiento Sostenible 2014-2020, Edusi "Perchel Lagunillas" OT6. OE 6.3.4-Línea 1)</t>
  </si>
  <si>
    <t>B92262955</t>
  </si>
  <si>
    <t>Netblue Ingenieros, S.L.</t>
  </si>
  <si>
    <t>203/17</t>
  </si>
  <si>
    <t>Suministro y colocación de farolas solares en el Parque del Comandante Benítez de Málaga</t>
  </si>
  <si>
    <t>B12929113</t>
  </si>
  <si>
    <t>Globelight, S.L.</t>
  </si>
  <si>
    <t>157/17</t>
  </si>
  <si>
    <t>Obras para la remodelación del Polideportivo Tiro de Pichón (Fase A)</t>
  </si>
  <si>
    <t>B93357267</t>
  </si>
  <si>
    <t>Brace Up, S.L.</t>
  </si>
  <si>
    <t>14/18</t>
  </si>
  <si>
    <t>Contrataciones artísticas con motivo de la Feria de Málaga, 2018</t>
  </si>
  <si>
    <t>13/18</t>
  </si>
  <si>
    <t>Servicio de ejecución del programa Deporte Adaptado "Da el relevo" y "Deporte en verano", temporadas 2018-2019, 2019-2020, 2020-2021</t>
  </si>
  <si>
    <t>195/17</t>
  </si>
  <si>
    <t>Servicio de asistencia técnica para la realización de un inventario de emisiones de gases efecto invernadero (GEI) y la elaboración de un plan de acción para el clima y la energía (PACE) de la ciudad de Málaga</t>
  </si>
  <si>
    <t>G48975767</t>
  </si>
  <si>
    <t>Fundación Tecnalia Research &amp; Innovation</t>
  </si>
  <si>
    <t>40/18</t>
  </si>
  <si>
    <t>B93881721</t>
  </si>
  <si>
    <t>Ilevelmedia, S.L.</t>
  </si>
  <si>
    <t>del 10 al 18 agosto</t>
  </si>
  <si>
    <t>169/17</t>
  </si>
  <si>
    <t>Servicios de Arbitrajes del Programa “Juegos Deportivos Municipales” del Área De Deporte del Ayuntamiento de Málaga. Lote 1:  Modalidad deportiva de Ajedrez</t>
  </si>
  <si>
    <t>Servicios de Arbitrajes del Programa “Juegos Deportivos Municipales” del Área De Deporte del Ayuntamiento de Málaga. Lote 2:  Modalidad deportiva de Atletismo en pista</t>
  </si>
  <si>
    <t>Servicios de Arbitrajes del Programa “Juegos Deportivos Municipales” del Área De Deporte del Ayuntamiento de Málaga. Lote 3:  Modalidad deportiva de  Bádminton</t>
  </si>
  <si>
    <t>Servicios de Arbitrajes del Programa “Juegos Deportivos Municipales” del Área De Deporte del Ayuntamiento de Málaga. Lote 4:  Modalidad deportiva de  Baloncesto</t>
  </si>
  <si>
    <t>Servicios de Arbitrajes del Programa “Juegos Deportivos Municipales” del Área De Deporte del Ayuntamiento de Málaga. Lote 5:  Modalidad deportiva de Balonmano</t>
  </si>
  <si>
    <t>Servicios de Arbitrajes del Programa “Juegos Deportivos Municipales” del Área De Deporte del Ayuntamiento de Málaga. Lote 6:  Modalidad deportiva de Cross de orientación</t>
  </si>
  <si>
    <t>Servicios de Arbitrajes del Programa “Juegos Deportivos Municipales” del Área De Deporte del Ayuntamiento de Málaga. Lote 7:  Modalidad deportiva de Fútbol sala</t>
  </si>
  <si>
    <t>Servicios de Arbitrajes del Programa “Juegos Deportivos Municipales” del Área De Deporte del Ayuntamiento de Málaga. Lote 8:  Modalidad deportiva de Judo</t>
  </si>
  <si>
    <t>Servicios de Arbitrajes del Programa “Juegos Deportivos Municipales” del Área De Deporte del Ayuntamiento de Málaga. Lote 9:  Modalidad deportiva de  Modalidad deportiva de Kárate</t>
  </si>
  <si>
    <t>Servicios de Arbitrajes del Programa “Juegos Deportivos Municipales” del Área De Deporte del Ayuntamiento de Málaga. Lote 10:  Modalidad deportiva de Natación</t>
  </si>
  <si>
    <t>Servicios de Arbitrajes del Programa “Juegos Deportivos Municipales” del Área De Deporte del Ayuntamiento de Málaga. Lote 11:  Modalidad deportiva de Tenis de mesa</t>
  </si>
  <si>
    <t>Q6855018E</t>
  </si>
  <si>
    <t>Federación Andaluza de Tenis de Mesa</t>
  </si>
  <si>
    <t>G41195363</t>
  </si>
  <si>
    <t>Federación Andaluza de Natación</t>
  </si>
  <si>
    <t>Q6855021I</t>
  </si>
  <si>
    <t>Federación Andaluza de Karate</t>
  </si>
  <si>
    <t>V18291369</t>
  </si>
  <si>
    <t>Delegación Provincial de Málaga de la Federación Andaluza de Orientación</t>
  </si>
  <si>
    <t>Q6855014D</t>
  </si>
  <si>
    <t>Federación Andaluza de Balonmano</t>
  </si>
  <si>
    <t>G14085674</t>
  </si>
  <si>
    <t>Federación Andaluza de Baloncesto</t>
  </si>
  <si>
    <t>G21469598</t>
  </si>
  <si>
    <t>Federación Andaluza de Batminton</t>
  </si>
  <si>
    <t>Q6855015A</t>
  </si>
  <si>
    <t>Federación Andaluza de Atletismo</t>
  </si>
  <si>
    <t>V41196858</t>
  </si>
  <si>
    <t>Federación Andaluza de Ajedrez</t>
  </si>
  <si>
    <t>137/16</t>
  </si>
  <si>
    <t>Prórroga del seguro colectivo de asistencia sanitaria para el personal al servicio de Ayuntamiento de Málaga</t>
  </si>
  <si>
    <t>A08169294</t>
  </si>
  <si>
    <t>Asisa, Asistencia Sanitaria Interprovincial de Seguros S.A.U.</t>
  </si>
  <si>
    <t>004/14</t>
  </si>
  <si>
    <t>Prórroga del servicio de distribución de las publicaciones del Área de Cultura del Ayuntamiento de Málaga</t>
  </si>
  <si>
    <t>B29146230</t>
  </si>
  <si>
    <t>Arguval, S.L.</t>
  </si>
  <si>
    <t>15/17</t>
  </si>
  <si>
    <t>Prórroga del servicio para el desarrollo de un proyecto de promoción y prevención de la dependencia en diferentes núcleos diseminados de la ciudad de Málaga</t>
  </si>
  <si>
    <t>Servicio</t>
  </si>
  <si>
    <t xml:space="preserve">Doc 2001, S.L. </t>
  </si>
  <si>
    <t>95/16</t>
  </si>
  <si>
    <t>Prórroga del servicio de prevención de riesgos laborales de las especialidades técnicas de seguridad en el trabajo, higiene industrial y ergonomía y psicosociología aplicada</t>
  </si>
  <si>
    <t>B64076482</t>
  </si>
  <si>
    <t>Universal Prevención y Salud, Sociedad de Prevención</t>
  </si>
  <si>
    <t>126/17</t>
  </si>
  <si>
    <t>Prórroga del servicio para la organización, divulgación y desarrollo de actividades socioculturales, así comp para la ejecución de actividades socioeducativas en el Distrito nº 2 de Málaga-Este</t>
  </si>
  <si>
    <t>41/16</t>
  </si>
  <si>
    <t>Prórroga del servicio de mantenimiento general de edificios municipales de la ciudad de Málaga</t>
  </si>
  <si>
    <t>128/16</t>
  </si>
  <si>
    <t>Prórroga del servicio de transporte para actividades del Área de Educación</t>
  </si>
  <si>
    <t>B29792538</t>
  </si>
  <si>
    <t>Leiva Bus, S.L.</t>
  </si>
  <si>
    <t>99/17</t>
  </si>
  <si>
    <t>Prórroga del servicio de limpieza e instalación de contenedores higiénico-sanitarios en las dependencias situadas en el Jardín Botánico-Histórico "La Concepción"</t>
  </si>
  <si>
    <t>B21389879</t>
  </si>
  <si>
    <t>Servicios Globales de Integracion Siglo XXI, S.L.</t>
  </si>
  <si>
    <t>Prórroga del seguro colectivo de vida-incapacidad de los/as empleados del Excmo. Ayuntamiento de Málaga</t>
  </si>
  <si>
    <t>Helvetia Compañía Suiza, Sociedad Anónima de Seguros y Reaseguros</t>
  </si>
  <si>
    <t>Ampliación plazo ejecución contrato obras para la sustitución de la cubierta y refuerzo de la estructura del mercado municipal de Huelin</t>
  </si>
  <si>
    <t>Cubierta Mercado de Huelin UTE</t>
  </si>
  <si>
    <t>94/17</t>
  </si>
  <si>
    <t>Prórroga del servicio de diseño de materiales para la difusión de las actividades y servicios del Área de Educación</t>
  </si>
  <si>
    <t>Ados Publicidad y Diseño Audiovisual, S.L.</t>
  </si>
  <si>
    <t>212/16</t>
  </si>
  <si>
    <t>Prórroga del servicio técnico de animación para el desarrollo del programa socioeducativo "Cibercaixa", a ejecutar en los distritos Málaga-Este, Ciudad Jardín, Bailén-Miraflores, Cruz de Humilladero y Campanillas</t>
  </si>
  <si>
    <t>BCM Gestión de Servicios, SL</t>
  </si>
  <si>
    <t>17/17</t>
  </si>
  <si>
    <t>Prórroga de los servicios para el desarrollo de un proyecto de prevención de las dependencias y de ayuda a familias con personas dependientes que residen en el distrito de carretera de Cádiz, de la Ciudad de Málaga</t>
  </si>
  <si>
    <t>A80364243</t>
  </si>
  <si>
    <t>31/17</t>
  </si>
  <si>
    <t>Prórroga del servicio de traducción de material promocional y página web del Área de Turismo a diferentes idiomas</t>
  </si>
  <si>
    <t>B81635278</t>
  </si>
  <si>
    <t>Orchestra Systems, S.L.</t>
  </si>
  <si>
    <t>59/16</t>
  </si>
  <si>
    <t>Prórroga del servicio de impresión material informativo de la Banda Municipal de Música</t>
  </si>
  <si>
    <t>B29517190</t>
  </si>
  <si>
    <t>Inversiones Gatellco 3, S.L.</t>
  </si>
  <si>
    <t>28/18</t>
  </si>
  <si>
    <t>Suministro en régimen de alquiler de decoración luminosa de diversos espacios de la ciudad. Lote 1: Zonas emblemáticas</t>
  </si>
  <si>
    <t>B92119098</t>
  </si>
  <si>
    <t>Morales Iluminación, S.L.</t>
  </si>
  <si>
    <t>B92062736</t>
  </si>
  <si>
    <t>Iluminaciones Flores e Hijos, S.L.</t>
  </si>
  <si>
    <t>Suministro en régimen de alquiler de decoración luminosa de diversos espacios de la ciudad. Lote 2: Distrito Este</t>
  </si>
  <si>
    <t>Suministro en régimen de alquiler de decoración luminosa de diversos espacios de la ciudad. Lote 3: Distrito Bailén-Miraflores</t>
  </si>
  <si>
    <t>Suministro en régimen de alquiler de decoración luminosa de diversos espacios de la ciudad. Lote 4: Distrito Cruz de Humilladero</t>
  </si>
  <si>
    <t>Suministro en régimen de alquiler de decoración luminosa de diversos espacios de la ciudad. Lote 5: Distrito Carretera de Cádiz</t>
  </si>
  <si>
    <t>Suministro en régimen de alquiler de decoración luminosa de diversos espacios de la ciudad. Lote 6: Distrito Puerto de la Torre</t>
  </si>
  <si>
    <t>Suministro en régimen de alquiler de decoración luminosa de diversos espacios de la ciudad. Lote 7: Distrito Teatinos-Universidad</t>
  </si>
  <si>
    <t>15/18</t>
  </si>
  <si>
    <t>Servicio de reparación de paramentos verticales para las casetas del Recinto Ferial de Málaga</t>
  </si>
  <si>
    <t>B93154417</t>
  </si>
  <si>
    <t>Inmaancapa, S.L.</t>
  </si>
  <si>
    <t>33/18</t>
  </si>
  <si>
    <t>Servicio de explotación de barra y disposición de cenas para la restauración de la Caseta Municipal del Mayor "El Rengue", en la Feria de Agosto 2018</t>
  </si>
  <si>
    <t>35/18</t>
  </si>
  <si>
    <t>Servicios sanitarios de soporte vital básico y avanzado, con unidades sanitarias fijas y un módulo de observación; ambulancias, tipo c y b, para las asistencias de urgencias y emergencias, durante la feria de Málaga 2018. Lote 1: Servicios sanitarios en los fuegos artificiales y en la feria del centro</t>
  </si>
  <si>
    <t>B46934311</t>
  </si>
  <si>
    <t>Ambulancias Civera, S.L,</t>
  </si>
  <si>
    <t>Servicios sanitarios de soporte vital básico y avanzado, con unidades sanitarias fijas y un módulo de observación; ambulancias, tipo c y b, para las asistencias de urgencias y emergencias, durante la feria de Málaga 2018. Lote 2: servicios sanitarios en el Real de la Feria</t>
  </si>
  <si>
    <t>F93358711</t>
  </si>
  <si>
    <t>Ambulancias Andalucía, Sociedad Cooperativa Andalucía</t>
  </si>
  <si>
    <t>20/18</t>
  </si>
  <si>
    <t>Servicio de análisis y estudio técnico para los Distritos del 1 al 11 del Ayuntamiento de Málaga</t>
  </si>
  <si>
    <t>A29021334</t>
  </si>
  <si>
    <t>Centro de Estudios de Materiales y Control de Obra, S.A.</t>
  </si>
  <si>
    <t>26/18</t>
  </si>
  <si>
    <t>Servicio de apoyo y asistencia técnica al diseño y ejecución de actuaciones en materia de malos hábitos alimentarios y sedentarismo, "Programa Málaga Ciudad Saludable"</t>
  </si>
  <si>
    <t>23/18</t>
  </si>
  <si>
    <t xml:space="preserve">Servicios técnicos de mantenimiento de equipos y sistemas de protección activa contra incendios y de extintores portátiles; modificación del emplazamiento de 63 extintores murales, instalación de 7 extintores murales y prestaciones asistemáticas, en 5 Parques de Bomberos, en 1 Parque Escuela y en el Centro Municipal de Emergencias, y recargas de extintores </t>
  </si>
  <si>
    <t>B93534527</t>
  </si>
  <si>
    <t>Gestión Integral de Sistemas contra Incendios, S.L.</t>
  </si>
  <si>
    <t>212/17</t>
  </si>
  <si>
    <t>Suministro e instalación de elementos de juego infantil y pavimentación de suelo de seguridad en zonas infantiles terrizas. Lote 2: Pavimento de seguridad de las Áreas Infantiles del Lote 1</t>
  </si>
  <si>
    <t>B92020510</t>
  </si>
  <si>
    <t>Obras y Reformas Braco, S.L.</t>
  </si>
  <si>
    <t>221/17</t>
  </si>
  <si>
    <t>B92084714</t>
  </si>
  <si>
    <t>Conformas Rehabilitación y Obra Nueva, S.L.</t>
  </si>
  <si>
    <t>B93341238</t>
  </si>
  <si>
    <t>Baural Soluciones, S.L.</t>
  </si>
  <si>
    <t>Obras correspondientes al Plan de Accesibilidad en el municipio de Málaga, año 2017. Lote 1: Distrito 1 (Centro)</t>
  </si>
  <si>
    <t>Obras correspondientes al Plan de Accesibilidad en el municipio de Málaga, año 2017. Lote 2: Distrito7 (Carretera de Cádiz)</t>
  </si>
  <si>
    <t>Obras correspondientes al Plan de Accesibilidad en el municipio de Málaga, año 2017. Lote 3: Distritos 6 (Cruz de Humilladero), 8 (Churriana) y 11 (Universidad Teatinos)</t>
  </si>
  <si>
    <t>206/17</t>
  </si>
  <si>
    <t>B23651458</t>
  </si>
  <si>
    <t>Urbasur, Actividades de Construcción y Servicios, S.L.</t>
  </si>
  <si>
    <t>204/17</t>
  </si>
  <si>
    <t>Suministro para la mejora de la eficiencia energética del alumbrado exterior 2018. Lote 1: Distrito Bailén-Miraflores</t>
  </si>
  <si>
    <t>Suministro para la mejora de la eficiencia energética del alumbrado exterior 2018. Lote 2: Distrito Ciudad Jardín</t>
  </si>
  <si>
    <t>Suministro para la mejora de la eficiencia energética del alumbrado exterior 2018. Lote 3: Distrito Palma-Palmilla</t>
  </si>
  <si>
    <t>A28000479</t>
  </si>
  <si>
    <t>Urbalux, S.A.</t>
  </si>
  <si>
    <t>24/18</t>
  </si>
  <si>
    <t>Servicio de limpieza del Centro Municipal de Emergencias, de 4 parques de bomberos y otras limpiezas derivadas de las actividades del Área de Seguridad</t>
  </si>
  <si>
    <t>A11031143</t>
  </si>
  <si>
    <t>Limpiasol, S.A.</t>
  </si>
  <si>
    <t>73/17</t>
  </si>
  <si>
    <t>Servicio de recogida selectiva de aceite de uso doméstico por medio de contenedores específicos instalados en la vía pública</t>
  </si>
  <si>
    <t>B93068310</t>
  </si>
  <si>
    <t>Pilot Group 2010, S.L.U.</t>
  </si>
  <si>
    <t>DURACIÓN (meses)</t>
  </si>
  <si>
    <t>NÚMERO DE LICITADORES</t>
  </si>
  <si>
    <t>TOTAL ADJUDICACIÓN</t>
  </si>
  <si>
    <t xml:space="preserve">TOTAL LICITACIÓN </t>
  </si>
  <si>
    <t>FECHA FORMALIZACIÓN</t>
  </si>
  <si>
    <t>ADJUDICATARIO</t>
  </si>
  <si>
    <t>PUBLICACIONES</t>
  </si>
  <si>
    <t>BOP, Perfil del contratante y PCSP</t>
  </si>
  <si>
    <t>BOE,DOUE,   Perfil del Contratante y PCSP</t>
  </si>
  <si>
    <t>sin publicación</t>
  </si>
  <si>
    <t>Perfil del contratante y PCSP</t>
  </si>
  <si>
    <t>CONTRATOS FORMALIZADOS POR EL AYUNTAMIENTO DE MÁLAGA EN ELTERCER TRIMESTRE 2018</t>
  </si>
  <si>
    <t>Sacrog, 85 S.L.</t>
  </si>
  <si>
    <t>206/16 (*)</t>
  </si>
  <si>
    <t>(*) Rectificación error producido en importes de adjudicación acordados en Junta de Gobierno Local celebrada el 11 de mayo de 2018</t>
  </si>
  <si>
    <t xml:space="preserve">Obras de arreglos y mejoras en las pistas deportivas de la ciudad de Málaga y del servicio de dirección facultativa. Lote 1: Distritos 1 (Centro) y 2 (Este) </t>
  </si>
  <si>
    <t xml:space="preserve">Obras de arreglos y mejoras de 24 campos de fútbol municipales de la ciudad de Málaga y del servicio de dirección facultativa. Lote 1: Distritos 1 (Centro) y 2 (Este) </t>
  </si>
  <si>
    <t>Servicio de limpieza en los monumentos Alcazaba y Castillo de Gibralfaro, la limpieza de la barandilla y la pirámide de C/Alcazabilla y los trabajos de jardinería en el Castillo de Gibralfaro</t>
  </si>
  <si>
    <t xml:space="preserve">Trabajos de señalización y balizamiento de los aparcamientos y accesos del recinto ferial y de los desvíos de tráfico con motivo de la Feria de Agosto en la ciudad de Málaga 2018 </t>
  </si>
  <si>
    <t>Servicio de restauración para los funcionarios de Policía Local, Cuerpo Nacional de Policía (CNP) y personal del Servicio de Extinción de Incendios y Slavamento que prestan servicio extraordinario en la Feria de Málaga del año 2018</t>
  </si>
  <si>
    <t>Servicio de atención de llamadas del "Teléfono de información municipal 010"</t>
  </si>
  <si>
    <t>Suministro e instalación de elementos de juego infantil y pavimentación de suelo de seguridad en zonas infantiles terrizas. Lote 1: Restauración de juegos infantiles: Parque Infantil C/ Poeta Bernardo de la Torre I (Distrito Palma-Palmilla), Parque Infantil C/ Poeta Bernardo de la Torre II (Distrito Palma-Palmilla) Parque Infantil Parque María Luisa (Distrito Carretera de Cádiz), Parque Infantil C/ Pedro Garfias (Distrito Puerto de la Torre).</t>
  </si>
  <si>
    <t>Obras para la construcción del carril bici, tramo: Ejecución del itinerario de carril bici entre Avda Pintor Manuel Barbadillo y la Avda Andersen siguiendo el itinerario formado por el eje Lope de Vega-Lope de Rueda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</si>
</sst>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  <scheme val="minor"/>
    </font>
    <font>
      <sz val="12"/>
      <name val="Arial Black"/>
      <family val="2"/>
    </font>
    <font>
      <sz val="14"/>
      <name val="Arial Black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/>
    <xf numFmtId="164" fontId="0" fillId="0" borderId="0" xfId="0" applyNumberFormat="1"/>
    <xf numFmtId="1" fontId="0" fillId="0" borderId="0" xfId="0" applyNumberFormat="1"/>
    <xf numFmtId="0" fontId="4" fillId="0" borderId="0" xfId="0" applyFont="1"/>
    <xf numFmtId="0" fontId="0" fillId="0" borderId="0" xfId="0" applyAlignment="1">
      <alignment horizontal="left"/>
    </xf>
    <xf numFmtId="0" fontId="4" fillId="0" borderId="1" xfId="0" applyFont="1" applyBorder="1"/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Font="1" applyFill="1" applyBorder="1" applyAlignment="1">
      <alignment wrapText="1"/>
    </xf>
    <xf numFmtId="14" fontId="0" fillId="0" borderId="1" xfId="0" applyNumberFormat="1" applyBorder="1"/>
    <xf numFmtId="0" fontId="0" fillId="0" borderId="1" xfId="0" applyFont="1" applyFill="1" applyBorder="1" applyAlignment="1" applyProtection="1">
      <alignment wrapText="1"/>
      <protection locked="0"/>
    </xf>
    <xf numFmtId="164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0" fontId="0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 applyProtection="1">
      <alignment wrapText="1"/>
      <protection locked="0"/>
    </xf>
    <xf numFmtId="14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Protection="1">
      <protection locked="0"/>
    </xf>
    <xf numFmtId="0" fontId="6" fillId="0" borderId="1" xfId="0" applyFont="1" applyFill="1" applyBorder="1" applyProtection="1">
      <protection locked="0"/>
    </xf>
    <xf numFmtId="17" fontId="4" fillId="0" borderId="1" xfId="0" applyNumberFormat="1" applyFont="1" applyBorder="1"/>
    <xf numFmtId="16" fontId="6" fillId="0" borderId="1" xfId="0" applyNumberFormat="1" applyFont="1" applyFill="1" applyBorder="1" applyProtection="1">
      <protection locked="0"/>
    </xf>
    <xf numFmtId="1" fontId="0" fillId="0" borderId="1" xfId="0" applyNumberFormat="1" applyBorder="1" applyAlignment="1">
      <alignment horizontal="center" wrapText="1"/>
    </xf>
    <xf numFmtId="0" fontId="4" fillId="0" borderId="3" xfId="0" applyFont="1" applyBorder="1"/>
    <xf numFmtId="0" fontId="0" fillId="0" borderId="3" xfId="0" applyBorder="1" applyAlignment="1">
      <alignment wrapText="1"/>
    </xf>
    <xf numFmtId="0" fontId="7" fillId="0" borderId="3" xfId="0" applyFont="1" applyFill="1" applyBorder="1" applyAlignment="1" applyProtection="1">
      <alignment wrapText="1"/>
      <protection locked="0"/>
    </xf>
    <xf numFmtId="0" fontId="0" fillId="0" borderId="3" xfId="0" applyFill="1" applyBorder="1" applyAlignment="1">
      <alignment wrapText="1"/>
    </xf>
    <xf numFmtId="0" fontId="0" fillId="0" borderId="3" xfId="0" applyBorder="1" applyAlignment="1">
      <alignment horizontal="left"/>
    </xf>
    <xf numFmtId="14" fontId="0" fillId="0" borderId="3" xfId="0" applyNumberFormat="1" applyBorder="1"/>
    <xf numFmtId="164" fontId="0" fillId="0" borderId="3" xfId="0" applyNumberFormat="1" applyBorder="1"/>
    <xf numFmtId="1" fontId="0" fillId="0" borderId="3" xfId="0" applyNumberFormat="1" applyBorder="1"/>
    <xf numFmtId="1" fontId="0" fillId="0" borderId="3" xfId="0" applyNumberForma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tabSelected="1" view="pageLayout" topLeftCell="A112" zoomScaleNormal="120" workbookViewId="0">
      <selection activeCell="B115" sqref="B115"/>
    </sheetView>
  </sheetViews>
  <sheetFormatPr baseColWidth="10" defaultRowHeight="14.4" x14ac:dyDescent="0.3"/>
  <cols>
    <col min="1" max="1" width="9.109375" style="4" customWidth="1"/>
    <col min="2" max="2" width="31.5546875" style="18" customWidth="1"/>
    <col min="3" max="3" width="9.6640625" style="18" hidden="1" customWidth="1"/>
    <col min="4" max="4" width="11.6640625" style="18" customWidth="1"/>
    <col min="5" max="5" width="13" style="18" customWidth="1"/>
    <col min="6" max="6" width="11.5546875" style="5"/>
    <col min="7" max="7" width="22.88671875" style="18" customWidth="1"/>
    <col min="8" max="9" width="0" hidden="1" customWidth="1"/>
    <col min="10" max="10" width="13.6640625" style="2" hidden="1" customWidth="1"/>
    <col min="11" max="11" width="14.88671875" customWidth="1"/>
    <col min="12" max="12" width="14.33203125" style="2" hidden="1" customWidth="1"/>
    <col min="13" max="13" width="0" style="3" hidden="1" customWidth="1"/>
    <col min="14" max="14" width="14.5546875" customWidth="1"/>
    <col min="15" max="15" width="12.5546875" style="17" customWidth="1"/>
    <col min="16" max="16" width="10.6640625" style="17" customWidth="1"/>
  </cols>
  <sheetData>
    <row r="1" spans="1:16" ht="37.200000000000003" customHeight="1" x14ac:dyDescent="0.3">
      <c r="A1" s="55" t="s">
        <v>358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s="19" customFormat="1" ht="33.6" customHeight="1" x14ac:dyDescent="0.3">
      <c r="A2" s="34" t="s">
        <v>0</v>
      </c>
      <c r="B2" s="31" t="s">
        <v>1</v>
      </c>
      <c r="C2" s="32" t="s">
        <v>2</v>
      </c>
      <c r="D2" s="33" t="s">
        <v>3</v>
      </c>
      <c r="E2" s="33" t="s">
        <v>353</v>
      </c>
      <c r="F2" s="34" t="s">
        <v>4</v>
      </c>
      <c r="G2" s="31" t="s">
        <v>352</v>
      </c>
      <c r="H2" s="35" t="s">
        <v>5</v>
      </c>
      <c r="I2" s="33" t="s">
        <v>351</v>
      </c>
      <c r="J2" s="36" t="s">
        <v>6</v>
      </c>
      <c r="K2" s="37" t="s">
        <v>350</v>
      </c>
      <c r="L2" s="36" t="s">
        <v>7</v>
      </c>
      <c r="M2" s="38" t="s">
        <v>8</v>
      </c>
      <c r="N2" s="39" t="s">
        <v>349</v>
      </c>
      <c r="O2" s="40" t="s">
        <v>348</v>
      </c>
      <c r="P2" s="40" t="s">
        <v>347</v>
      </c>
    </row>
    <row r="3" spans="1:16" ht="43.2" x14ac:dyDescent="0.3">
      <c r="A3" s="41" t="s">
        <v>37</v>
      </c>
      <c r="B3" s="7" t="s">
        <v>38</v>
      </c>
      <c r="C3" s="20" t="s">
        <v>14</v>
      </c>
      <c r="D3" s="7" t="s">
        <v>11</v>
      </c>
      <c r="E3" s="7" t="s">
        <v>356</v>
      </c>
      <c r="F3" s="21" t="s">
        <v>12</v>
      </c>
      <c r="G3" s="20" t="s">
        <v>13</v>
      </c>
      <c r="H3" s="10">
        <v>43278</v>
      </c>
      <c r="I3" s="10">
        <v>43283</v>
      </c>
      <c r="J3" s="12"/>
      <c r="K3" s="12"/>
      <c r="L3" s="12">
        <v>26399</v>
      </c>
      <c r="M3" s="13">
        <v>21</v>
      </c>
      <c r="N3" s="12">
        <f>L3+L3*M3/100</f>
        <v>31942.79</v>
      </c>
      <c r="O3" s="14"/>
      <c r="P3" s="14">
        <v>12</v>
      </c>
    </row>
    <row r="4" spans="1:16" ht="100.8" x14ac:dyDescent="0.3">
      <c r="A4" s="6" t="s">
        <v>269</v>
      </c>
      <c r="B4" s="15" t="s">
        <v>270</v>
      </c>
      <c r="C4" s="15" t="s">
        <v>244</v>
      </c>
      <c r="D4" s="15" t="s">
        <v>11</v>
      </c>
      <c r="E4" s="15" t="s">
        <v>356</v>
      </c>
      <c r="F4" s="22" t="s">
        <v>12</v>
      </c>
      <c r="G4" s="15" t="s">
        <v>271</v>
      </c>
      <c r="H4" s="10">
        <v>43280</v>
      </c>
      <c r="I4" s="10">
        <v>43283</v>
      </c>
      <c r="J4" s="12"/>
      <c r="K4" s="12"/>
      <c r="L4" s="12">
        <v>56395</v>
      </c>
      <c r="M4" s="13">
        <v>21</v>
      </c>
      <c r="N4" s="12">
        <v>68237.95</v>
      </c>
      <c r="O4" s="14"/>
      <c r="P4" s="14">
        <v>12</v>
      </c>
    </row>
    <row r="5" spans="1:16" ht="57.6" x14ac:dyDescent="0.3">
      <c r="A5" s="6" t="s">
        <v>194</v>
      </c>
      <c r="B5" s="7" t="s">
        <v>195</v>
      </c>
      <c r="C5" s="11" t="s">
        <v>14</v>
      </c>
      <c r="D5" s="7" t="s">
        <v>10</v>
      </c>
      <c r="E5" s="7" t="s">
        <v>354</v>
      </c>
      <c r="F5" s="23" t="s">
        <v>12</v>
      </c>
      <c r="G5" s="11" t="s">
        <v>13</v>
      </c>
      <c r="H5" s="10">
        <v>43255</v>
      </c>
      <c r="I5" s="10">
        <v>43286</v>
      </c>
      <c r="J5" s="12">
        <v>135000</v>
      </c>
      <c r="K5" s="12">
        <f>J5+J5*21/100</f>
        <v>163350</v>
      </c>
      <c r="L5" s="12">
        <v>105999</v>
      </c>
      <c r="M5" s="13">
        <v>21</v>
      </c>
      <c r="N5" s="12">
        <f>L5+L5*M5/100</f>
        <v>128258.79000000001</v>
      </c>
      <c r="O5" s="14">
        <v>5</v>
      </c>
      <c r="P5" s="14">
        <v>36</v>
      </c>
    </row>
    <row r="6" spans="1:16" ht="57.6" x14ac:dyDescent="0.3">
      <c r="A6" s="6" t="s">
        <v>106</v>
      </c>
      <c r="B6" s="15" t="s">
        <v>107</v>
      </c>
      <c r="C6" s="24" t="s">
        <v>30</v>
      </c>
      <c r="D6" s="7" t="s">
        <v>11</v>
      </c>
      <c r="E6" s="7" t="s">
        <v>354</v>
      </c>
      <c r="F6" s="22" t="s">
        <v>108</v>
      </c>
      <c r="G6" s="15" t="s">
        <v>109</v>
      </c>
      <c r="H6" s="10">
        <v>43283</v>
      </c>
      <c r="I6" s="10">
        <v>43287</v>
      </c>
      <c r="J6" s="12">
        <v>147085.32</v>
      </c>
      <c r="K6" s="12">
        <f>J6+J6*21/100</f>
        <v>177973.2372</v>
      </c>
      <c r="L6" s="12">
        <v>96267.34</v>
      </c>
      <c r="M6" s="13">
        <v>21</v>
      </c>
      <c r="N6" s="12">
        <f>L6+L6*M6/100</f>
        <v>116483.48139999999</v>
      </c>
      <c r="O6" s="14">
        <v>34</v>
      </c>
      <c r="P6" s="14">
        <v>2</v>
      </c>
    </row>
    <row r="7" spans="1:16" ht="43.2" x14ac:dyDescent="0.3">
      <c r="A7" s="6" t="s">
        <v>192</v>
      </c>
      <c r="B7" s="7" t="s">
        <v>193</v>
      </c>
      <c r="C7" s="11" t="s">
        <v>22</v>
      </c>
      <c r="D7" s="7" t="s">
        <v>10</v>
      </c>
      <c r="E7" s="7" t="s">
        <v>354</v>
      </c>
      <c r="F7" s="23" t="s">
        <v>35</v>
      </c>
      <c r="G7" s="11" t="s">
        <v>36</v>
      </c>
      <c r="H7" s="10">
        <v>43259</v>
      </c>
      <c r="I7" s="10">
        <v>43290</v>
      </c>
      <c r="J7" s="12">
        <v>413865.92</v>
      </c>
      <c r="K7" s="12">
        <f>J7+J7*21/100</f>
        <v>500777.76319999999</v>
      </c>
      <c r="L7" s="12">
        <v>405174.74</v>
      </c>
      <c r="M7" s="13">
        <v>21</v>
      </c>
      <c r="N7" s="12">
        <v>490261.43</v>
      </c>
      <c r="O7" s="14">
        <v>1</v>
      </c>
      <c r="P7" s="14">
        <v>1</v>
      </c>
    </row>
    <row r="8" spans="1:16" ht="72" x14ac:dyDescent="0.3">
      <c r="A8" s="42" t="s">
        <v>47</v>
      </c>
      <c r="B8" s="7" t="s">
        <v>53</v>
      </c>
      <c r="C8" s="24" t="s">
        <v>30</v>
      </c>
      <c r="D8" s="7" t="s">
        <v>11</v>
      </c>
      <c r="E8" s="7" t="s">
        <v>354</v>
      </c>
      <c r="F8" s="23" t="s">
        <v>65</v>
      </c>
      <c r="G8" s="11" t="s">
        <v>66</v>
      </c>
      <c r="H8" s="10">
        <v>43284</v>
      </c>
      <c r="I8" s="10">
        <v>43294</v>
      </c>
      <c r="J8" s="12">
        <v>25773.599999999999</v>
      </c>
      <c r="K8" s="12">
        <f>J8+J8*21/100</f>
        <v>31186.055999999997</v>
      </c>
      <c r="L8" s="12">
        <v>14080.12</v>
      </c>
      <c r="M8" s="13">
        <v>21</v>
      </c>
      <c r="N8" s="12">
        <v>17036.939999999999</v>
      </c>
      <c r="O8" s="14">
        <v>8</v>
      </c>
      <c r="P8" s="14">
        <v>9</v>
      </c>
    </row>
    <row r="9" spans="1:16" ht="86.4" x14ac:dyDescent="0.3">
      <c r="A9" s="42" t="s">
        <v>67</v>
      </c>
      <c r="B9" s="15" t="s">
        <v>72</v>
      </c>
      <c r="C9" s="24" t="s">
        <v>30</v>
      </c>
      <c r="D9" s="7" t="s">
        <v>11</v>
      </c>
      <c r="E9" s="7" t="s">
        <v>354</v>
      </c>
      <c r="F9" s="23" t="s">
        <v>65</v>
      </c>
      <c r="G9" s="11" t="s">
        <v>66</v>
      </c>
      <c r="H9" s="10">
        <v>43284</v>
      </c>
      <c r="I9" s="10">
        <v>43294</v>
      </c>
      <c r="J9" s="12">
        <v>27000</v>
      </c>
      <c r="K9" s="12">
        <f>J9+J9*21/100</f>
        <v>32670</v>
      </c>
      <c r="L9" s="12">
        <v>14750.1</v>
      </c>
      <c r="M9" s="13">
        <v>21</v>
      </c>
      <c r="N9" s="12">
        <f>L9+L9*M9/100</f>
        <v>17847.620999999999</v>
      </c>
      <c r="O9" s="14">
        <v>11</v>
      </c>
      <c r="P9" s="14">
        <v>7</v>
      </c>
    </row>
    <row r="10" spans="1:16" ht="57.6" x14ac:dyDescent="0.3">
      <c r="A10" s="42" t="s">
        <v>295</v>
      </c>
      <c r="B10" s="11" t="s">
        <v>296</v>
      </c>
      <c r="C10" s="11" t="s">
        <v>244</v>
      </c>
      <c r="D10" s="9" t="s">
        <v>11</v>
      </c>
      <c r="E10" s="9" t="s">
        <v>355</v>
      </c>
      <c r="F10" s="23" t="s">
        <v>297</v>
      </c>
      <c r="G10" s="11" t="s">
        <v>298</v>
      </c>
      <c r="H10" s="10">
        <v>43270</v>
      </c>
      <c r="I10" s="10">
        <v>43294</v>
      </c>
      <c r="J10" s="12">
        <v>100000</v>
      </c>
      <c r="K10" s="12">
        <v>121000</v>
      </c>
      <c r="L10" s="12">
        <v>100000</v>
      </c>
      <c r="M10" s="13">
        <v>21</v>
      </c>
      <c r="N10" s="12">
        <v>121000</v>
      </c>
      <c r="O10" s="14">
        <v>5</v>
      </c>
      <c r="P10" s="14">
        <v>24</v>
      </c>
    </row>
    <row r="11" spans="1:16" ht="72" x14ac:dyDescent="0.3">
      <c r="A11" s="42" t="s">
        <v>47</v>
      </c>
      <c r="B11" s="7" t="s">
        <v>362</v>
      </c>
      <c r="C11" s="24" t="s">
        <v>30</v>
      </c>
      <c r="D11" s="7" t="s">
        <v>11</v>
      </c>
      <c r="E11" s="7" t="s">
        <v>354</v>
      </c>
      <c r="F11" s="23" t="s">
        <v>54</v>
      </c>
      <c r="G11" s="11" t="s">
        <v>55</v>
      </c>
      <c r="H11" s="10">
        <v>43284</v>
      </c>
      <c r="I11" s="10">
        <v>43297</v>
      </c>
      <c r="J11" s="12">
        <v>216951.97</v>
      </c>
      <c r="K11" s="12">
        <f>J11+J11*21/100</f>
        <v>262511.88370000001</v>
      </c>
      <c r="L11" s="12">
        <v>148612.1</v>
      </c>
      <c r="M11" s="13">
        <v>21</v>
      </c>
      <c r="N11" s="12">
        <f t="shared" ref="N11:N17" si="0">L11+L11*M11/100</f>
        <v>179820.641</v>
      </c>
      <c r="O11" s="14">
        <v>24</v>
      </c>
      <c r="P11" s="14">
        <v>6</v>
      </c>
    </row>
    <row r="12" spans="1:16" ht="72" x14ac:dyDescent="0.3">
      <c r="A12" s="42" t="s">
        <v>47</v>
      </c>
      <c r="B12" s="7" t="s">
        <v>52</v>
      </c>
      <c r="C12" s="24" t="s">
        <v>30</v>
      </c>
      <c r="D12" s="7" t="s">
        <v>11</v>
      </c>
      <c r="E12" s="7" t="s">
        <v>354</v>
      </c>
      <c r="F12" s="25" t="s">
        <v>64</v>
      </c>
      <c r="G12" s="26" t="s">
        <v>63</v>
      </c>
      <c r="H12" s="10">
        <v>43284</v>
      </c>
      <c r="I12" s="10">
        <v>43297</v>
      </c>
      <c r="J12" s="12">
        <v>232418.88</v>
      </c>
      <c r="K12" s="12">
        <f>J12+J12*21/100</f>
        <v>281226.84480000002</v>
      </c>
      <c r="L12" s="12">
        <v>157115.16</v>
      </c>
      <c r="M12" s="13">
        <v>21</v>
      </c>
      <c r="N12" s="12">
        <f t="shared" si="0"/>
        <v>190109.34359999999</v>
      </c>
      <c r="O12" s="14">
        <v>24</v>
      </c>
      <c r="P12" s="14">
        <v>5</v>
      </c>
    </row>
    <row r="13" spans="1:16" ht="72" x14ac:dyDescent="0.3">
      <c r="A13" s="42" t="s">
        <v>67</v>
      </c>
      <c r="B13" s="7" t="s">
        <v>363</v>
      </c>
      <c r="C13" s="24" t="s">
        <v>30</v>
      </c>
      <c r="D13" s="7" t="s">
        <v>11</v>
      </c>
      <c r="E13" s="7" t="s">
        <v>354</v>
      </c>
      <c r="F13" s="25" t="s">
        <v>64</v>
      </c>
      <c r="G13" s="26" t="s">
        <v>63</v>
      </c>
      <c r="H13" s="10">
        <v>43284</v>
      </c>
      <c r="I13" s="10">
        <v>43297</v>
      </c>
      <c r="J13" s="12">
        <v>186976.27</v>
      </c>
      <c r="K13" s="12">
        <v>226241.28</v>
      </c>
      <c r="L13" s="12">
        <v>132154.82999999999</v>
      </c>
      <c r="M13" s="13">
        <v>21</v>
      </c>
      <c r="N13" s="12">
        <f t="shared" si="0"/>
        <v>159907.3443</v>
      </c>
      <c r="O13" s="14">
        <v>23</v>
      </c>
      <c r="P13" s="14">
        <v>6</v>
      </c>
    </row>
    <row r="14" spans="1:16" ht="72" x14ac:dyDescent="0.3">
      <c r="A14" s="42" t="s">
        <v>67</v>
      </c>
      <c r="B14" s="15" t="s">
        <v>69</v>
      </c>
      <c r="C14" s="24" t="s">
        <v>30</v>
      </c>
      <c r="D14" s="7" t="s">
        <v>11</v>
      </c>
      <c r="E14" s="7" t="s">
        <v>354</v>
      </c>
      <c r="F14" s="23" t="s">
        <v>54</v>
      </c>
      <c r="G14" s="11" t="s">
        <v>55</v>
      </c>
      <c r="H14" s="10">
        <v>43284</v>
      </c>
      <c r="I14" s="10">
        <v>43297</v>
      </c>
      <c r="J14" s="12">
        <v>171029.54</v>
      </c>
      <c r="K14" s="12">
        <f>J14+J14*21/100</f>
        <v>206945.74340000001</v>
      </c>
      <c r="L14" s="12">
        <v>116026.44</v>
      </c>
      <c r="M14" s="13">
        <v>21</v>
      </c>
      <c r="N14" s="12">
        <f t="shared" si="0"/>
        <v>140391.99239999999</v>
      </c>
      <c r="O14" s="14">
        <v>24</v>
      </c>
      <c r="P14" s="14">
        <v>6</v>
      </c>
    </row>
    <row r="15" spans="1:16" ht="86.4" x14ac:dyDescent="0.3">
      <c r="A15" s="6" t="s">
        <v>116</v>
      </c>
      <c r="B15" s="27" t="s">
        <v>364</v>
      </c>
      <c r="C15" s="24" t="s">
        <v>14</v>
      </c>
      <c r="D15" s="7" t="s">
        <v>11</v>
      </c>
      <c r="E15" s="7" t="s">
        <v>354</v>
      </c>
      <c r="F15" s="22" t="s">
        <v>114</v>
      </c>
      <c r="G15" s="15" t="s">
        <v>115</v>
      </c>
      <c r="H15" s="10">
        <v>43262</v>
      </c>
      <c r="I15" s="10">
        <v>43298</v>
      </c>
      <c r="J15" s="12">
        <v>59827.5</v>
      </c>
      <c r="K15" s="12">
        <f>J15+J15*21/100</f>
        <v>72391.274999999994</v>
      </c>
      <c r="L15" s="12">
        <v>41300</v>
      </c>
      <c r="M15" s="13">
        <v>21</v>
      </c>
      <c r="N15" s="12">
        <f t="shared" si="0"/>
        <v>49973</v>
      </c>
      <c r="O15" s="14">
        <v>9</v>
      </c>
      <c r="P15" s="14">
        <v>12</v>
      </c>
    </row>
    <row r="16" spans="1:16" ht="72" x14ac:dyDescent="0.3">
      <c r="A16" s="42" t="s">
        <v>47</v>
      </c>
      <c r="B16" s="7" t="s">
        <v>50</v>
      </c>
      <c r="C16" s="24" t="s">
        <v>30</v>
      </c>
      <c r="D16" s="7" t="s">
        <v>11</v>
      </c>
      <c r="E16" s="7" t="s">
        <v>354</v>
      </c>
      <c r="F16" s="25" t="s">
        <v>59</v>
      </c>
      <c r="G16" s="11" t="s">
        <v>60</v>
      </c>
      <c r="H16" s="10">
        <v>43284</v>
      </c>
      <c r="I16" s="10">
        <v>43299</v>
      </c>
      <c r="J16" s="12">
        <v>211690.04</v>
      </c>
      <c r="K16" s="12">
        <f>J16+J16*21/100</f>
        <v>256144.94839999999</v>
      </c>
      <c r="L16" s="12">
        <v>138699.31</v>
      </c>
      <c r="M16" s="13">
        <v>21</v>
      </c>
      <c r="N16" s="12">
        <f t="shared" si="0"/>
        <v>167826.16509999998</v>
      </c>
      <c r="O16" s="14">
        <v>24</v>
      </c>
      <c r="P16" s="14">
        <v>5</v>
      </c>
    </row>
    <row r="17" spans="1:16" ht="57.6" x14ac:dyDescent="0.3">
      <c r="A17" s="42" t="s">
        <v>92</v>
      </c>
      <c r="B17" s="15" t="s">
        <v>93</v>
      </c>
      <c r="C17" s="24" t="s">
        <v>14</v>
      </c>
      <c r="D17" s="7" t="s">
        <v>11</v>
      </c>
      <c r="E17" s="7" t="s">
        <v>355</v>
      </c>
      <c r="F17" s="23" t="s">
        <v>94</v>
      </c>
      <c r="G17" s="11" t="s">
        <v>95</v>
      </c>
      <c r="H17" s="10">
        <v>43269</v>
      </c>
      <c r="I17" s="10">
        <v>43299</v>
      </c>
      <c r="J17" s="12">
        <v>257851.24</v>
      </c>
      <c r="K17" s="12">
        <f>J17+J17*21/100</f>
        <v>312000.00040000002</v>
      </c>
      <c r="L17" s="12">
        <v>215280</v>
      </c>
      <c r="M17" s="13">
        <v>21</v>
      </c>
      <c r="N17" s="12">
        <f t="shared" si="0"/>
        <v>260488.8</v>
      </c>
      <c r="O17" s="14">
        <v>11</v>
      </c>
      <c r="P17" s="14">
        <v>48</v>
      </c>
    </row>
    <row r="18" spans="1:16" ht="86.4" x14ac:dyDescent="0.3">
      <c r="A18" s="42" t="s">
        <v>47</v>
      </c>
      <c r="B18" s="7" t="s">
        <v>51</v>
      </c>
      <c r="C18" s="24" t="s">
        <v>30</v>
      </c>
      <c r="D18" s="7" t="s">
        <v>11</v>
      </c>
      <c r="E18" s="7" t="s">
        <v>354</v>
      </c>
      <c r="F18" s="23" t="s">
        <v>61</v>
      </c>
      <c r="G18" s="11" t="s">
        <v>62</v>
      </c>
      <c r="H18" s="10">
        <v>43284</v>
      </c>
      <c r="I18" s="10">
        <v>43301</v>
      </c>
      <c r="J18" s="12">
        <v>168321.92000000001</v>
      </c>
      <c r="K18" s="12">
        <v>203669.53</v>
      </c>
      <c r="L18" s="12">
        <v>115889.64</v>
      </c>
      <c r="M18" s="13">
        <v>21</v>
      </c>
      <c r="N18" s="12">
        <v>140226.47</v>
      </c>
      <c r="O18" s="14">
        <v>24</v>
      </c>
      <c r="P18" s="14">
        <v>9</v>
      </c>
    </row>
    <row r="19" spans="1:16" ht="72" x14ac:dyDescent="0.3">
      <c r="A19" s="42" t="s">
        <v>67</v>
      </c>
      <c r="B19" s="15" t="s">
        <v>70</v>
      </c>
      <c r="C19" s="24" t="s">
        <v>30</v>
      </c>
      <c r="D19" s="7" t="s">
        <v>11</v>
      </c>
      <c r="E19" s="7" t="s">
        <v>354</v>
      </c>
      <c r="F19" s="23" t="s">
        <v>61</v>
      </c>
      <c r="G19" s="11" t="s">
        <v>62</v>
      </c>
      <c r="H19" s="10">
        <v>43284</v>
      </c>
      <c r="I19" s="10">
        <v>43301</v>
      </c>
      <c r="J19" s="12">
        <v>392057.1</v>
      </c>
      <c r="K19" s="12">
        <f>J19+J19*21/100</f>
        <v>474389.09099999996</v>
      </c>
      <c r="L19" s="12">
        <v>269539.25</v>
      </c>
      <c r="M19" s="13">
        <v>21</v>
      </c>
      <c r="N19" s="12">
        <v>326142.5</v>
      </c>
      <c r="O19" s="14">
        <v>17</v>
      </c>
      <c r="P19" s="14">
        <v>6</v>
      </c>
    </row>
    <row r="20" spans="1:16" ht="72" x14ac:dyDescent="0.3">
      <c r="A20" s="6" t="s">
        <v>122</v>
      </c>
      <c r="B20" s="15" t="s">
        <v>121</v>
      </c>
      <c r="C20" s="24" t="s">
        <v>14</v>
      </c>
      <c r="D20" s="7" t="s">
        <v>11</v>
      </c>
      <c r="E20" s="7" t="s">
        <v>354</v>
      </c>
      <c r="F20" s="22" t="s">
        <v>28</v>
      </c>
      <c r="G20" s="15" t="s">
        <v>29</v>
      </c>
      <c r="H20" s="10">
        <v>43265</v>
      </c>
      <c r="I20" s="10">
        <v>43301</v>
      </c>
      <c r="J20" s="12">
        <v>58183.4</v>
      </c>
      <c r="K20" s="12">
        <f>J20+J20*10/100</f>
        <v>64001.740000000005</v>
      </c>
      <c r="L20" s="12">
        <v>52365</v>
      </c>
      <c r="M20" s="13">
        <v>10</v>
      </c>
      <c r="N20" s="12">
        <f>L20+L20*M20/100</f>
        <v>57601.5</v>
      </c>
      <c r="O20" s="14">
        <v>5</v>
      </c>
      <c r="P20" s="14">
        <v>24</v>
      </c>
    </row>
    <row r="21" spans="1:16" ht="57.6" x14ac:dyDescent="0.3">
      <c r="A21" s="6" t="s">
        <v>234</v>
      </c>
      <c r="B21" s="7" t="s">
        <v>235</v>
      </c>
      <c r="C21" s="11" t="s">
        <v>22</v>
      </c>
      <c r="D21" s="7" t="s">
        <v>10</v>
      </c>
      <c r="E21" s="7" t="s">
        <v>356</v>
      </c>
      <c r="F21" s="22" t="s">
        <v>236</v>
      </c>
      <c r="G21" s="11" t="s">
        <v>237</v>
      </c>
      <c r="H21" s="10">
        <v>43287</v>
      </c>
      <c r="I21" s="10">
        <v>43301</v>
      </c>
      <c r="J21" s="12"/>
      <c r="K21" s="12"/>
      <c r="L21" s="12">
        <v>2745919.8</v>
      </c>
      <c r="M21" s="13">
        <v>0</v>
      </c>
      <c r="N21" s="12">
        <v>2745919.8</v>
      </c>
      <c r="O21" s="14"/>
      <c r="P21" s="14">
        <v>24</v>
      </c>
    </row>
    <row r="22" spans="1:16" ht="43.2" x14ac:dyDescent="0.3">
      <c r="A22" s="43" t="s">
        <v>238</v>
      </c>
      <c r="B22" s="15" t="s">
        <v>239</v>
      </c>
      <c r="C22" s="15" t="s">
        <v>14</v>
      </c>
      <c r="D22" s="15" t="s">
        <v>10</v>
      </c>
      <c r="E22" s="15" t="s">
        <v>356</v>
      </c>
      <c r="F22" s="22" t="s">
        <v>240</v>
      </c>
      <c r="G22" s="15" t="s">
        <v>241</v>
      </c>
      <c r="H22" s="10">
        <v>43293</v>
      </c>
      <c r="I22" s="10">
        <v>43301</v>
      </c>
      <c r="J22" s="12"/>
      <c r="K22" s="12"/>
      <c r="L22" s="12">
        <v>5769.23</v>
      </c>
      <c r="M22" s="13">
        <v>4</v>
      </c>
      <c r="N22" s="12">
        <v>6000</v>
      </c>
      <c r="O22" s="14"/>
      <c r="P22" s="14">
        <v>24</v>
      </c>
    </row>
    <row r="23" spans="1:16" ht="86.4" x14ac:dyDescent="0.3">
      <c r="A23" s="42" t="s">
        <v>47</v>
      </c>
      <c r="B23" s="7" t="s">
        <v>48</v>
      </c>
      <c r="C23" s="24" t="s">
        <v>30</v>
      </c>
      <c r="D23" s="7" t="s">
        <v>11</v>
      </c>
      <c r="E23" s="7" t="s">
        <v>354</v>
      </c>
      <c r="F23" s="25" t="s">
        <v>56</v>
      </c>
      <c r="G23" s="11" t="s">
        <v>57</v>
      </c>
      <c r="H23" s="10">
        <v>43284</v>
      </c>
      <c r="I23" s="10">
        <v>43304</v>
      </c>
      <c r="J23" s="12">
        <v>195479.72</v>
      </c>
      <c r="K23" s="12">
        <v>236530.47</v>
      </c>
      <c r="L23" s="12">
        <v>130541.36</v>
      </c>
      <c r="M23" s="13">
        <v>21</v>
      </c>
      <c r="N23" s="12">
        <v>157955.04</v>
      </c>
      <c r="O23" s="14">
        <v>23</v>
      </c>
      <c r="P23" s="14">
        <v>9</v>
      </c>
    </row>
    <row r="24" spans="1:16" ht="72" x14ac:dyDescent="0.3">
      <c r="A24" s="42" t="s">
        <v>47</v>
      </c>
      <c r="B24" s="7" t="s">
        <v>49</v>
      </c>
      <c r="C24" s="24" t="s">
        <v>30</v>
      </c>
      <c r="D24" s="7" t="s">
        <v>11</v>
      </c>
      <c r="E24" s="7" t="s">
        <v>354</v>
      </c>
      <c r="F24" s="23" t="s">
        <v>33</v>
      </c>
      <c r="G24" s="11" t="s">
        <v>58</v>
      </c>
      <c r="H24" s="10">
        <v>43284</v>
      </c>
      <c r="I24" s="10">
        <v>43304</v>
      </c>
      <c r="J24" s="12">
        <v>254954.35</v>
      </c>
      <c r="K24" s="12">
        <f>J24+J24*21/100</f>
        <v>308494.7635</v>
      </c>
      <c r="L24" s="12">
        <v>163170.78</v>
      </c>
      <c r="M24" s="13">
        <v>21</v>
      </c>
      <c r="N24" s="12">
        <f t="shared" ref="N24:N30" si="1">L24+L24*M24/100</f>
        <v>197436.64379999999</v>
      </c>
      <c r="O24" s="14">
        <v>22</v>
      </c>
      <c r="P24" s="14">
        <v>9</v>
      </c>
    </row>
    <row r="25" spans="1:16" ht="86.4" x14ac:dyDescent="0.3">
      <c r="A25" s="42" t="s">
        <v>67</v>
      </c>
      <c r="B25" s="15" t="s">
        <v>68</v>
      </c>
      <c r="C25" s="24" t="s">
        <v>30</v>
      </c>
      <c r="D25" s="7" t="s">
        <v>11</v>
      </c>
      <c r="E25" s="7" t="s">
        <v>354</v>
      </c>
      <c r="F25" s="23" t="s">
        <v>33</v>
      </c>
      <c r="G25" s="11" t="s">
        <v>58</v>
      </c>
      <c r="H25" s="10">
        <v>43284</v>
      </c>
      <c r="I25" s="10">
        <v>43304</v>
      </c>
      <c r="J25" s="12">
        <v>186251.22</v>
      </c>
      <c r="K25" s="12">
        <v>225363.97</v>
      </c>
      <c r="L25" s="12">
        <v>131307.10999999999</v>
      </c>
      <c r="M25" s="13">
        <v>21</v>
      </c>
      <c r="N25" s="12">
        <f t="shared" si="1"/>
        <v>158881.60309999998</v>
      </c>
      <c r="O25" s="14">
        <v>22</v>
      </c>
      <c r="P25" s="14">
        <v>6</v>
      </c>
    </row>
    <row r="26" spans="1:16" ht="43.2" x14ac:dyDescent="0.3">
      <c r="A26" s="6" t="s">
        <v>184</v>
      </c>
      <c r="B26" s="7" t="s">
        <v>185</v>
      </c>
      <c r="C26" s="11" t="s">
        <v>9</v>
      </c>
      <c r="D26" s="7" t="s">
        <v>11</v>
      </c>
      <c r="E26" s="7" t="s">
        <v>354</v>
      </c>
      <c r="F26" s="23" t="s">
        <v>186</v>
      </c>
      <c r="G26" s="11" t="s">
        <v>187</v>
      </c>
      <c r="H26" s="10">
        <v>43271</v>
      </c>
      <c r="I26" s="10">
        <v>43304</v>
      </c>
      <c r="J26" s="12">
        <v>147009.78</v>
      </c>
      <c r="K26" s="12">
        <f>J26+J26*21/100</f>
        <v>177881.83379999999</v>
      </c>
      <c r="L26" s="12">
        <v>89749.47</v>
      </c>
      <c r="M26" s="13">
        <v>21</v>
      </c>
      <c r="N26" s="12">
        <f t="shared" si="1"/>
        <v>108596.8587</v>
      </c>
      <c r="O26" s="14">
        <v>25</v>
      </c>
      <c r="P26" s="14">
        <v>3</v>
      </c>
    </row>
    <row r="27" spans="1:16" ht="86.4" x14ac:dyDescent="0.3">
      <c r="A27" s="42" t="s">
        <v>67</v>
      </c>
      <c r="B27" s="15" t="s">
        <v>71</v>
      </c>
      <c r="C27" s="24" t="s">
        <v>30</v>
      </c>
      <c r="D27" s="7" t="s">
        <v>11</v>
      </c>
      <c r="E27" s="7" t="s">
        <v>354</v>
      </c>
      <c r="F27" s="23" t="s">
        <v>73</v>
      </c>
      <c r="G27" s="11" t="s">
        <v>74</v>
      </c>
      <c r="H27" s="10">
        <v>43284</v>
      </c>
      <c r="I27" s="10">
        <v>43305</v>
      </c>
      <c r="J27" s="12">
        <v>284912.94</v>
      </c>
      <c r="K27" s="12">
        <v>344744.65</v>
      </c>
      <c r="L27" s="12">
        <v>202288.19</v>
      </c>
      <c r="M27" s="13">
        <v>21</v>
      </c>
      <c r="N27" s="12">
        <f t="shared" si="1"/>
        <v>244768.70990000002</v>
      </c>
      <c r="O27" s="14">
        <v>21</v>
      </c>
      <c r="P27" s="14">
        <v>6</v>
      </c>
    </row>
    <row r="28" spans="1:16" ht="129.6" x14ac:dyDescent="0.3">
      <c r="A28" s="42" t="s">
        <v>43</v>
      </c>
      <c r="B28" s="7" t="s">
        <v>44</v>
      </c>
      <c r="C28" s="24" t="s">
        <v>30</v>
      </c>
      <c r="D28" s="7" t="s">
        <v>10</v>
      </c>
      <c r="E28" s="7" t="s">
        <v>354</v>
      </c>
      <c r="F28" s="25" t="s">
        <v>45</v>
      </c>
      <c r="G28" s="11" t="s">
        <v>46</v>
      </c>
      <c r="H28" s="10">
        <v>43280</v>
      </c>
      <c r="I28" s="10">
        <v>43306</v>
      </c>
      <c r="J28" s="12">
        <v>1371058.5</v>
      </c>
      <c r="K28" s="12">
        <f>J28+J28*21/100</f>
        <v>1658980.7849999999</v>
      </c>
      <c r="L28" s="12">
        <v>1062981.6599999999</v>
      </c>
      <c r="M28" s="13">
        <v>21</v>
      </c>
      <c r="N28" s="12">
        <f t="shared" si="1"/>
        <v>1286207.8085999999</v>
      </c>
      <c r="O28" s="14">
        <v>9</v>
      </c>
      <c r="P28" s="14">
        <v>11</v>
      </c>
    </row>
    <row r="29" spans="1:16" ht="57.6" x14ac:dyDescent="0.3">
      <c r="A29" s="6" t="s">
        <v>163</v>
      </c>
      <c r="B29" s="7" t="s">
        <v>164</v>
      </c>
      <c r="C29" s="11" t="s">
        <v>9</v>
      </c>
      <c r="D29" s="7" t="s">
        <v>11</v>
      </c>
      <c r="E29" s="7" t="s">
        <v>355</v>
      </c>
      <c r="F29" s="23" t="s">
        <v>165</v>
      </c>
      <c r="G29" s="11" t="s">
        <v>166</v>
      </c>
      <c r="H29" s="10">
        <v>43270</v>
      </c>
      <c r="I29" s="10">
        <v>43306</v>
      </c>
      <c r="J29" s="12">
        <v>99189.119999999995</v>
      </c>
      <c r="K29" s="12">
        <f>J29+J29*21/100</f>
        <v>120018.8352</v>
      </c>
      <c r="L29" s="12">
        <v>56438.61</v>
      </c>
      <c r="M29" s="13">
        <v>21</v>
      </c>
      <c r="N29" s="12">
        <f t="shared" si="1"/>
        <v>68290.718099999998</v>
      </c>
      <c r="O29" s="14">
        <v>19</v>
      </c>
      <c r="P29" s="14">
        <v>6</v>
      </c>
    </row>
    <row r="30" spans="1:16" ht="57.6" x14ac:dyDescent="0.3">
      <c r="A30" s="6" t="s">
        <v>163</v>
      </c>
      <c r="B30" s="7" t="s">
        <v>167</v>
      </c>
      <c r="C30" s="11" t="s">
        <v>9</v>
      </c>
      <c r="D30" s="7" t="s">
        <v>11</v>
      </c>
      <c r="E30" s="7" t="s">
        <v>355</v>
      </c>
      <c r="F30" s="23" t="s">
        <v>165</v>
      </c>
      <c r="G30" s="11" t="s">
        <v>166</v>
      </c>
      <c r="H30" s="10">
        <v>43270</v>
      </c>
      <c r="I30" s="10">
        <v>43306</v>
      </c>
      <c r="J30" s="12">
        <v>91440.44</v>
      </c>
      <c r="K30" s="12">
        <f>J30+J30*21/100</f>
        <v>110642.93240000001</v>
      </c>
      <c r="L30" s="12">
        <v>66614.36</v>
      </c>
      <c r="M30" s="13">
        <v>21</v>
      </c>
      <c r="N30" s="12">
        <f t="shared" si="1"/>
        <v>80603.375599999999</v>
      </c>
      <c r="O30" s="14">
        <v>12</v>
      </c>
      <c r="P30" s="14">
        <v>6</v>
      </c>
    </row>
    <row r="31" spans="1:16" ht="72" x14ac:dyDescent="0.3">
      <c r="A31" s="42" t="s">
        <v>360</v>
      </c>
      <c r="B31" s="15" t="s">
        <v>80</v>
      </c>
      <c r="C31" s="24" t="s">
        <v>14</v>
      </c>
      <c r="D31" s="7" t="s">
        <v>10</v>
      </c>
      <c r="E31" s="7" t="s">
        <v>355</v>
      </c>
      <c r="F31" s="23" t="s">
        <v>86</v>
      </c>
      <c r="G31" s="11" t="s">
        <v>87</v>
      </c>
      <c r="H31" s="10">
        <v>43231</v>
      </c>
      <c r="I31" s="10">
        <v>43311</v>
      </c>
      <c r="J31" s="12">
        <v>3614619.23</v>
      </c>
      <c r="K31" s="12">
        <v>3614619.23</v>
      </c>
      <c r="L31" s="12">
        <v>3614619.23</v>
      </c>
      <c r="M31" s="13">
        <v>4</v>
      </c>
      <c r="N31" s="12">
        <v>3614619.23</v>
      </c>
      <c r="O31" s="14">
        <v>6</v>
      </c>
      <c r="P31" s="14">
        <v>24</v>
      </c>
    </row>
    <row r="32" spans="1:16" ht="72" x14ac:dyDescent="0.3">
      <c r="A32" s="42" t="s">
        <v>360</v>
      </c>
      <c r="B32" s="15" t="s">
        <v>81</v>
      </c>
      <c r="C32" s="24" t="s">
        <v>14</v>
      </c>
      <c r="D32" s="7" t="s">
        <v>10</v>
      </c>
      <c r="E32" s="7" t="s">
        <v>355</v>
      </c>
      <c r="F32" s="23" t="s">
        <v>86</v>
      </c>
      <c r="G32" s="11" t="s">
        <v>87</v>
      </c>
      <c r="H32" s="10">
        <v>43231</v>
      </c>
      <c r="I32" s="10">
        <v>43311</v>
      </c>
      <c r="J32" s="12">
        <v>7885894.3300000001</v>
      </c>
      <c r="K32" s="12">
        <v>7885894.3300000001</v>
      </c>
      <c r="L32" s="12">
        <v>7885894.3300000001</v>
      </c>
      <c r="M32" s="13">
        <v>4</v>
      </c>
      <c r="N32" s="12">
        <v>7885894.3300000001</v>
      </c>
      <c r="O32" s="14">
        <v>8</v>
      </c>
      <c r="P32" s="14">
        <v>24</v>
      </c>
    </row>
    <row r="33" spans="1:16" s="1" customFormat="1" ht="25.2" customHeight="1" x14ac:dyDescent="0.3">
      <c r="A33" s="57" t="s">
        <v>361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</row>
    <row r="34" spans="1:16" ht="100.8" x14ac:dyDescent="0.3">
      <c r="A34" s="46" t="s">
        <v>117</v>
      </c>
      <c r="B34" s="47" t="s">
        <v>118</v>
      </c>
      <c r="C34" s="48" t="s">
        <v>9</v>
      </c>
      <c r="D34" s="49" t="s">
        <v>11</v>
      </c>
      <c r="E34" s="49" t="s">
        <v>354</v>
      </c>
      <c r="F34" s="50" t="s">
        <v>119</v>
      </c>
      <c r="G34" s="47" t="s">
        <v>120</v>
      </c>
      <c r="H34" s="51">
        <v>43278</v>
      </c>
      <c r="I34" s="51">
        <v>43311</v>
      </c>
      <c r="J34" s="52">
        <v>162000</v>
      </c>
      <c r="K34" s="52">
        <f>J34+J34*21/100</f>
        <v>196020</v>
      </c>
      <c r="L34" s="52">
        <v>124340</v>
      </c>
      <c r="M34" s="53">
        <v>21</v>
      </c>
      <c r="N34" s="52">
        <f>L34+L34*M34/100</f>
        <v>150451.4</v>
      </c>
      <c r="O34" s="54">
        <v>3</v>
      </c>
      <c r="P34" s="54">
        <v>6</v>
      </c>
    </row>
    <row r="35" spans="1:16" ht="86.4" x14ac:dyDescent="0.3">
      <c r="A35" s="6" t="s">
        <v>173</v>
      </c>
      <c r="B35" s="7" t="s">
        <v>365</v>
      </c>
      <c r="C35" s="11" t="s">
        <v>14</v>
      </c>
      <c r="D35" s="7" t="s">
        <v>11</v>
      </c>
      <c r="E35" s="7" t="s">
        <v>16</v>
      </c>
      <c r="F35" s="23" t="s">
        <v>174</v>
      </c>
      <c r="G35" s="11" t="s">
        <v>175</v>
      </c>
      <c r="H35" s="10">
        <v>43308</v>
      </c>
      <c r="I35" s="10">
        <v>43311</v>
      </c>
      <c r="J35" s="12">
        <v>66115.7</v>
      </c>
      <c r="K35" s="12">
        <f>J35+J35*21/100</f>
        <v>79999.997000000003</v>
      </c>
      <c r="L35" s="12">
        <v>49104.32</v>
      </c>
      <c r="M35" s="13">
        <v>21</v>
      </c>
      <c r="N35" s="12">
        <f>L35+L35*M35/100</f>
        <v>59416.227200000001</v>
      </c>
      <c r="O35" s="14">
        <v>10</v>
      </c>
      <c r="P35" s="14">
        <v>1</v>
      </c>
    </row>
    <row r="36" spans="1:16" ht="115.2" x14ac:dyDescent="0.3">
      <c r="A36" s="41" t="s">
        <v>39</v>
      </c>
      <c r="B36" s="11" t="s">
        <v>41</v>
      </c>
      <c r="C36" s="28" t="s">
        <v>14</v>
      </c>
      <c r="D36" s="7" t="s">
        <v>11</v>
      </c>
      <c r="E36" s="7" t="s">
        <v>356</v>
      </c>
      <c r="F36" s="21" t="s">
        <v>12</v>
      </c>
      <c r="G36" s="28" t="s">
        <v>13</v>
      </c>
      <c r="H36" s="10">
        <v>43294</v>
      </c>
      <c r="I36" s="10">
        <v>43312</v>
      </c>
      <c r="J36" s="12"/>
      <c r="K36" s="12"/>
      <c r="L36" s="12">
        <v>185864</v>
      </c>
      <c r="M36" s="13">
        <v>10</v>
      </c>
      <c r="N36" s="12">
        <f>L36+L36*M36/100</f>
        <v>204450.4</v>
      </c>
      <c r="O36" s="14"/>
      <c r="P36" s="14">
        <v>12</v>
      </c>
    </row>
    <row r="37" spans="1:16" ht="86.4" x14ac:dyDescent="0.3">
      <c r="A37" s="6" t="s">
        <v>40</v>
      </c>
      <c r="B37" s="11" t="s">
        <v>42</v>
      </c>
      <c r="C37" s="24" t="s">
        <v>14</v>
      </c>
      <c r="D37" s="7" t="s">
        <v>10</v>
      </c>
      <c r="E37" s="7" t="s">
        <v>356</v>
      </c>
      <c r="F37" s="22" t="s">
        <v>12</v>
      </c>
      <c r="G37" s="24" t="s">
        <v>13</v>
      </c>
      <c r="H37" s="10">
        <v>43294</v>
      </c>
      <c r="I37" s="10">
        <v>43312</v>
      </c>
      <c r="J37" s="12"/>
      <c r="K37" s="12"/>
      <c r="L37" s="12">
        <v>177999</v>
      </c>
      <c r="M37" s="13">
        <v>10</v>
      </c>
      <c r="N37" s="12">
        <f>L37+L37*M37/100</f>
        <v>195798.9</v>
      </c>
      <c r="O37" s="14"/>
      <c r="P37" s="14">
        <v>12</v>
      </c>
    </row>
    <row r="38" spans="1:16" ht="72" x14ac:dyDescent="0.3">
      <c r="A38" s="42" t="s">
        <v>79</v>
      </c>
      <c r="B38" s="15" t="s">
        <v>82</v>
      </c>
      <c r="C38" s="24" t="s">
        <v>14</v>
      </c>
      <c r="D38" s="7" t="s">
        <v>10</v>
      </c>
      <c r="E38" s="7" t="s">
        <v>355</v>
      </c>
      <c r="F38" s="23" t="s">
        <v>88</v>
      </c>
      <c r="G38" s="11" t="s">
        <v>89</v>
      </c>
      <c r="H38" s="10">
        <v>43231</v>
      </c>
      <c r="I38" s="10">
        <v>43312</v>
      </c>
      <c r="J38" s="12">
        <v>5696037.5</v>
      </c>
      <c r="K38" s="12">
        <f>J38+J38*4/100</f>
        <v>5923879</v>
      </c>
      <c r="L38" s="12">
        <v>5696037.5</v>
      </c>
      <c r="M38" s="13">
        <v>4</v>
      </c>
      <c r="N38" s="12">
        <v>5923879</v>
      </c>
      <c r="O38" s="14">
        <v>4</v>
      </c>
      <c r="P38" s="14">
        <v>24</v>
      </c>
    </row>
    <row r="39" spans="1:16" ht="72" x14ac:dyDescent="0.3">
      <c r="A39" s="42" t="s">
        <v>79</v>
      </c>
      <c r="B39" s="15" t="s">
        <v>83</v>
      </c>
      <c r="C39" s="24" t="s">
        <v>14</v>
      </c>
      <c r="D39" s="7" t="s">
        <v>10</v>
      </c>
      <c r="E39" s="7" t="s">
        <v>355</v>
      </c>
      <c r="F39" s="23" t="s">
        <v>90</v>
      </c>
      <c r="G39" s="11" t="s">
        <v>91</v>
      </c>
      <c r="H39" s="10">
        <v>43231</v>
      </c>
      <c r="I39" s="10">
        <v>43312</v>
      </c>
      <c r="J39" s="12">
        <v>6162925.7699999996</v>
      </c>
      <c r="K39" s="12">
        <f>J39+J39*4/100</f>
        <v>6409442.8007999994</v>
      </c>
      <c r="L39" s="12">
        <v>6162925.7699999996</v>
      </c>
      <c r="M39" s="13">
        <v>4</v>
      </c>
      <c r="N39" s="12">
        <v>6409442.7999999998</v>
      </c>
      <c r="O39" s="14">
        <v>7</v>
      </c>
      <c r="P39" s="14">
        <v>24</v>
      </c>
    </row>
    <row r="40" spans="1:16" ht="72" x14ac:dyDescent="0.3">
      <c r="A40" s="42" t="s">
        <v>79</v>
      </c>
      <c r="B40" s="15" t="s">
        <v>84</v>
      </c>
      <c r="C40" s="24" t="s">
        <v>14</v>
      </c>
      <c r="D40" s="7" t="s">
        <v>10</v>
      </c>
      <c r="E40" s="7" t="s">
        <v>355</v>
      </c>
      <c r="F40" s="23" t="s">
        <v>12</v>
      </c>
      <c r="G40" s="11" t="s">
        <v>13</v>
      </c>
      <c r="H40" s="10">
        <v>43231</v>
      </c>
      <c r="I40" s="10">
        <v>43312</v>
      </c>
      <c r="J40" s="12">
        <v>5801463.7999999998</v>
      </c>
      <c r="K40" s="12">
        <v>6033522.4000000004</v>
      </c>
      <c r="L40" s="12">
        <v>5801463.7999999998</v>
      </c>
      <c r="M40" s="13">
        <v>4</v>
      </c>
      <c r="N40" s="12">
        <v>6033522.4000000004</v>
      </c>
      <c r="O40" s="14">
        <v>6</v>
      </c>
      <c r="P40" s="14">
        <v>24</v>
      </c>
    </row>
    <row r="41" spans="1:16" ht="86.4" x14ac:dyDescent="0.3">
      <c r="A41" s="42" t="s">
        <v>79</v>
      </c>
      <c r="B41" s="15" t="s">
        <v>85</v>
      </c>
      <c r="C41" s="24" t="s">
        <v>14</v>
      </c>
      <c r="D41" s="7" t="s">
        <v>10</v>
      </c>
      <c r="E41" s="7" t="s">
        <v>355</v>
      </c>
      <c r="F41" s="23" t="s">
        <v>88</v>
      </c>
      <c r="G41" s="11" t="s">
        <v>89</v>
      </c>
      <c r="H41" s="10">
        <v>43231</v>
      </c>
      <c r="I41" s="10">
        <v>43312</v>
      </c>
      <c r="J41" s="12">
        <v>960886.24</v>
      </c>
      <c r="K41" s="12">
        <v>999321.73</v>
      </c>
      <c r="L41" s="12">
        <v>960886.24</v>
      </c>
      <c r="M41" s="13">
        <v>4</v>
      </c>
      <c r="N41" s="12">
        <v>999321.73</v>
      </c>
      <c r="O41" s="14">
        <v>8</v>
      </c>
      <c r="P41" s="14">
        <v>24</v>
      </c>
    </row>
    <row r="42" spans="1:16" ht="57.6" x14ac:dyDescent="0.3">
      <c r="A42" s="6" t="s">
        <v>176</v>
      </c>
      <c r="B42" s="7" t="s">
        <v>177</v>
      </c>
      <c r="C42" s="11" t="s">
        <v>30</v>
      </c>
      <c r="D42" s="7" t="s">
        <v>11</v>
      </c>
      <c r="E42" s="7" t="s">
        <v>354</v>
      </c>
      <c r="F42" s="23" t="s">
        <v>178</v>
      </c>
      <c r="G42" s="11" t="s">
        <v>179</v>
      </c>
      <c r="H42" s="10">
        <v>43299</v>
      </c>
      <c r="I42" s="10">
        <v>43312</v>
      </c>
      <c r="J42" s="12">
        <v>265750.52</v>
      </c>
      <c r="K42" s="12">
        <f>J42+J42*21/100</f>
        <v>321558.12920000002</v>
      </c>
      <c r="L42" s="12">
        <v>127985.45</v>
      </c>
      <c r="M42" s="13">
        <v>21</v>
      </c>
      <c r="N42" s="12">
        <v>154862.39999999999</v>
      </c>
      <c r="O42" s="14">
        <v>37</v>
      </c>
      <c r="P42" s="14">
        <v>8</v>
      </c>
    </row>
    <row r="43" spans="1:16" ht="43.2" x14ac:dyDescent="0.3">
      <c r="A43" s="6" t="s">
        <v>26</v>
      </c>
      <c r="B43" s="15" t="s">
        <v>262</v>
      </c>
      <c r="C43" s="15" t="s">
        <v>22</v>
      </c>
      <c r="D43" s="15" t="s">
        <v>10</v>
      </c>
      <c r="E43" s="15" t="s">
        <v>356</v>
      </c>
      <c r="F43" s="22" t="s">
        <v>27</v>
      </c>
      <c r="G43" s="15" t="s">
        <v>263</v>
      </c>
      <c r="H43" s="10">
        <v>43284</v>
      </c>
      <c r="I43" s="10">
        <v>43312</v>
      </c>
      <c r="J43" s="12"/>
      <c r="K43" s="12"/>
      <c r="L43" s="12">
        <v>344366</v>
      </c>
      <c r="M43" s="13">
        <v>0</v>
      </c>
      <c r="N43" s="12">
        <v>344366</v>
      </c>
      <c r="O43" s="14"/>
      <c r="P43" s="14">
        <v>12</v>
      </c>
    </row>
    <row r="44" spans="1:16" ht="100.8" x14ac:dyDescent="0.3">
      <c r="A44" s="42" t="s">
        <v>67</v>
      </c>
      <c r="B44" s="15" t="s">
        <v>77</v>
      </c>
      <c r="C44" s="24" t="s">
        <v>30</v>
      </c>
      <c r="D44" s="7" t="s">
        <v>11</v>
      </c>
      <c r="E44" s="7" t="s">
        <v>354</v>
      </c>
      <c r="F44" s="23" t="s">
        <v>75</v>
      </c>
      <c r="G44" s="11" t="s">
        <v>76</v>
      </c>
      <c r="H44" s="10">
        <v>43284</v>
      </c>
      <c r="I44" s="10">
        <v>43313</v>
      </c>
      <c r="J44" s="12">
        <v>270063.32</v>
      </c>
      <c r="K44" s="12">
        <f>J44+J44*21/100</f>
        <v>326776.61719999998</v>
      </c>
      <c r="L44" s="12">
        <v>178241.79</v>
      </c>
      <c r="M44" s="13">
        <v>21</v>
      </c>
      <c r="N44" s="12">
        <f>L44+L44*M44/100</f>
        <v>215672.56590000002</v>
      </c>
      <c r="O44" s="14">
        <v>21</v>
      </c>
      <c r="P44" s="14">
        <v>6</v>
      </c>
    </row>
    <row r="45" spans="1:16" ht="57.6" x14ac:dyDescent="0.3">
      <c r="A45" s="6" t="s">
        <v>266</v>
      </c>
      <c r="B45" s="15" t="s">
        <v>267</v>
      </c>
      <c r="C45" s="15" t="s">
        <v>244</v>
      </c>
      <c r="D45" s="15" t="s">
        <v>10</v>
      </c>
      <c r="E45" s="15" t="s">
        <v>356</v>
      </c>
      <c r="F45" s="22" t="s">
        <v>105</v>
      </c>
      <c r="G45" s="15" t="s">
        <v>268</v>
      </c>
      <c r="H45" s="10">
        <v>43294</v>
      </c>
      <c r="I45" s="10">
        <v>43313</v>
      </c>
      <c r="J45" s="12"/>
      <c r="K45" s="12"/>
      <c r="L45" s="12">
        <v>6280</v>
      </c>
      <c r="M45" s="13">
        <v>21</v>
      </c>
      <c r="N45" s="12">
        <v>7598.8</v>
      </c>
      <c r="O45" s="14"/>
      <c r="P45" s="14">
        <v>12</v>
      </c>
    </row>
    <row r="46" spans="1:16" ht="46.8" customHeight="1" x14ac:dyDescent="0.3">
      <c r="A46" s="6" t="s">
        <v>157</v>
      </c>
      <c r="B46" s="7" t="s">
        <v>158</v>
      </c>
      <c r="C46" s="11" t="s">
        <v>30</v>
      </c>
      <c r="D46" s="7" t="s">
        <v>11</v>
      </c>
      <c r="E46" s="7" t="s">
        <v>354</v>
      </c>
      <c r="F46" s="23" t="s">
        <v>159</v>
      </c>
      <c r="G46" s="11" t="s">
        <v>160</v>
      </c>
      <c r="H46" s="10">
        <v>43293</v>
      </c>
      <c r="I46" s="10">
        <v>43314</v>
      </c>
      <c r="J46" s="12">
        <v>255815.04000000001</v>
      </c>
      <c r="K46" s="12">
        <f>J46+J46*21/100</f>
        <v>309536.19839999999</v>
      </c>
      <c r="L46" s="12">
        <v>139163.38</v>
      </c>
      <c r="M46" s="13">
        <v>21</v>
      </c>
      <c r="N46" s="12">
        <f>L46+L46*M46/100</f>
        <v>168387.68979999999</v>
      </c>
      <c r="O46" s="14">
        <v>32</v>
      </c>
      <c r="P46" s="14">
        <v>6</v>
      </c>
    </row>
    <row r="47" spans="1:16" ht="72" x14ac:dyDescent="0.3">
      <c r="A47" s="6" t="s">
        <v>163</v>
      </c>
      <c r="B47" s="7" t="s">
        <v>168</v>
      </c>
      <c r="C47" s="11" t="s">
        <v>9</v>
      </c>
      <c r="D47" s="7" t="s">
        <v>11</v>
      </c>
      <c r="E47" s="7" t="s">
        <v>355</v>
      </c>
      <c r="F47" s="23" t="s">
        <v>169</v>
      </c>
      <c r="G47" s="11" t="s">
        <v>170</v>
      </c>
      <c r="H47" s="10">
        <v>43270</v>
      </c>
      <c r="I47" s="10">
        <v>43314</v>
      </c>
      <c r="J47" s="12">
        <v>30241</v>
      </c>
      <c r="K47" s="12">
        <f>J47+J47*21/100</f>
        <v>36591.61</v>
      </c>
      <c r="L47" s="12">
        <v>24449.85</v>
      </c>
      <c r="M47" s="13">
        <v>21</v>
      </c>
      <c r="N47" s="12">
        <f>L47+L47*M47/100</f>
        <v>29584.318499999998</v>
      </c>
      <c r="O47" s="14">
        <v>12</v>
      </c>
      <c r="P47" s="14">
        <v>6</v>
      </c>
    </row>
    <row r="48" spans="1:16" s="1" customFormat="1" ht="115.2" x14ac:dyDescent="0.3">
      <c r="A48" s="42" t="s">
        <v>96</v>
      </c>
      <c r="B48" s="15" t="s">
        <v>97</v>
      </c>
      <c r="C48" s="24" t="s">
        <v>14</v>
      </c>
      <c r="D48" s="7" t="s">
        <v>10</v>
      </c>
      <c r="E48" s="7" t="s">
        <v>355</v>
      </c>
      <c r="F48" s="23" t="s">
        <v>15</v>
      </c>
      <c r="G48" s="11" t="s">
        <v>98</v>
      </c>
      <c r="H48" s="10">
        <v>43273</v>
      </c>
      <c r="I48" s="10">
        <v>43315</v>
      </c>
      <c r="J48" s="12">
        <v>5881132.9199999999</v>
      </c>
      <c r="K48" s="12">
        <v>7116170.8399999999</v>
      </c>
      <c r="L48" s="12">
        <v>5881132.9199999999</v>
      </c>
      <c r="M48" s="13">
        <v>21</v>
      </c>
      <c r="N48" s="12">
        <v>7116170.8399999999</v>
      </c>
      <c r="O48" s="14">
        <v>11</v>
      </c>
      <c r="P48" s="14">
        <v>48</v>
      </c>
    </row>
    <row r="49" spans="1:16" ht="52.2" customHeight="1" x14ac:dyDescent="0.3">
      <c r="A49" s="6" t="s">
        <v>188</v>
      </c>
      <c r="B49" s="7" t="s">
        <v>189</v>
      </c>
      <c r="C49" s="11" t="s">
        <v>30</v>
      </c>
      <c r="D49" s="7" t="s">
        <v>11</v>
      </c>
      <c r="E49" s="7" t="s">
        <v>354</v>
      </c>
      <c r="F49" s="23" t="s">
        <v>190</v>
      </c>
      <c r="G49" s="11" t="s">
        <v>191</v>
      </c>
      <c r="H49" s="10">
        <v>43304</v>
      </c>
      <c r="I49" s="10">
        <v>43315</v>
      </c>
      <c r="J49" s="12">
        <v>163867.45000000001</v>
      </c>
      <c r="K49" s="12">
        <f>J49+J49*21/100</f>
        <v>198279.61450000003</v>
      </c>
      <c r="L49" s="12">
        <v>112855.51</v>
      </c>
      <c r="M49" s="13">
        <v>21</v>
      </c>
      <c r="N49" s="12">
        <f>L49+L49*M49/100</f>
        <v>136555.16709999999</v>
      </c>
      <c r="O49" s="14">
        <v>31</v>
      </c>
      <c r="P49" s="14">
        <v>3</v>
      </c>
    </row>
    <row r="50" spans="1:16" ht="72" x14ac:dyDescent="0.3">
      <c r="A50" s="42" t="s">
        <v>299</v>
      </c>
      <c r="B50" s="11" t="s">
        <v>300</v>
      </c>
      <c r="C50" s="11" t="s">
        <v>244</v>
      </c>
      <c r="D50" s="9" t="s">
        <v>10</v>
      </c>
      <c r="E50" s="9" t="s">
        <v>357</v>
      </c>
      <c r="F50" s="23" t="s">
        <v>201</v>
      </c>
      <c r="G50" s="11" t="s">
        <v>202</v>
      </c>
      <c r="H50" s="10">
        <v>43307</v>
      </c>
      <c r="I50" s="10">
        <v>43318</v>
      </c>
      <c r="J50" s="12">
        <v>57272.73</v>
      </c>
      <c r="K50" s="12">
        <v>63000</v>
      </c>
      <c r="L50" s="12">
        <v>50900</v>
      </c>
      <c r="M50" s="13">
        <v>10</v>
      </c>
      <c r="N50" s="12">
        <v>55990</v>
      </c>
      <c r="O50" s="14">
        <v>3</v>
      </c>
      <c r="P50" s="14">
        <v>1</v>
      </c>
    </row>
    <row r="51" spans="1:16" ht="129.6" x14ac:dyDescent="0.3">
      <c r="A51" s="42" t="s">
        <v>301</v>
      </c>
      <c r="B51" s="11" t="s">
        <v>302</v>
      </c>
      <c r="C51" s="11" t="s">
        <v>244</v>
      </c>
      <c r="D51" s="9" t="s">
        <v>10</v>
      </c>
      <c r="E51" s="9" t="s">
        <v>357</v>
      </c>
      <c r="F51" s="23" t="s">
        <v>303</v>
      </c>
      <c r="G51" s="11" t="s">
        <v>304</v>
      </c>
      <c r="H51" s="10">
        <v>43315</v>
      </c>
      <c r="I51" s="10">
        <v>43319</v>
      </c>
      <c r="J51" s="12">
        <v>13617.57</v>
      </c>
      <c r="K51" s="12">
        <v>13617.57</v>
      </c>
      <c r="L51" s="12">
        <v>13345.22</v>
      </c>
      <c r="M51" s="13">
        <v>0</v>
      </c>
      <c r="N51" s="12">
        <v>13345.22</v>
      </c>
      <c r="O51" s="14">
        <v>2</v>
      </c>
      <c r="P51" s="14">
        <v>1</v>
      </c>
    </row>
    <row r="52" spans="1:16" ht="115.2" x14ac:dyDescent="0.3">
      <c r="A52" s="42" t="s">
        <v>301</v>
      </c>
      <c r="B52" s="11" t="s">
        <v>305</v>
      </c>
      <c r="C52" s="11" t="s">
        <v>244</v>
      </c>
      <c r="D52" s="9" t="s">
        <v>10</v>
      </c>
      <c r="E52" s="9" t="s">
        <v>357</v>
      </c>
      <c r="F52" s="23" t="s">
        <v>306</v>
      </c>
      <c r="G52" s="11" t="s">
        <v>307</v>
      </c>
      <c r="H52" s="10">
        <v>43315</v>
      </c>
      <c r="I52" s="10">
        <v>43319</v>
      </c>
      <c r="J52" s="12">
        <v>36320.379999999997</v>
      </c>
      <c r="K52" s="12">
        <v>36320.379999999997</v>
      </c>
      <c r="L52" s="12">
        <v>33107.25</v>
      </c>
      <c r="M52" s="13">
        <v>0</v>
      </c>
      <c r="N52" s="12">
        <v>33107.25</v>
      </c>
      <c r="O52" s="14">
        <v>2</v>
      </c>
      <c r="P52" s="14">
        <v>1</v>
      </c>
    </row>
    <row r="53" spans="1:16" ht="57.6" x14ac:dyDescent="0.3">
      <c r="A53" s="42" t="s">
        <v>308</v>
      </c>
      <c r="B53" s="11" t="s">
        <v>309</v>
      </c>
      <c r="C53" s="11" t="s">
        <v>244</v>
      </c>
      <c r="D53" s="9" t="s">
        <v>11</v>
      </c>
      <c r="E53" s="9" t="s">
        <v>355</v>
      </c>
      <c r="F53" s="23" t="s">
        <v>310</v>
      </c>
      <c r="G53" s="11" t="s">
        <v>311</v>
      </c>
      <c r="H53" s="10">
        <v>43290</v>
      </c>
      <c r="I53" s="10">
        <v>43319</v>
      </c>
      <c r="J53" s="12">
        <v>99173.55</v>
      </c>
      <c r="K53" s="12">
        <v>120000</v>
      </c>
      <c r="L53" s="12">
        <v>99173.55</v>
      </c>
      <c r="M53" s="13">
        <v>21</v>
      </c>
      <c r="N53" s="12">
        <v>120000</v>
      </c>
      <c r="O53" s="14">
        <v>5</v>
      </c>
      <c r="P53" s="14">
        <v>12</v>
      </c>
    </row>
    <row r="54" spans="1:16" ht="51" customHeight="1" x14ac:dyDescent="0.3">
      <c r="A54" s="6" t="s">
        <v>111</v>
      </c>
      <c r="B54" s="15" t="s">
        <v>110</v>
      </c>
      <c r="C54" s="24" t="s">
        <v>30</v>
      </c>
      <c r="D54" s="7" t="s">
        <v>10</v>
      </c>
      <c r="E54" s="7" t="s">
        <v>354</v>
      </c>
      <c r="F54" s="22" t="s">
        <v>112</v>
      </c>
      <c r="G54" s="15" t="s">
        <v>113</v>
      </c>
      <c r="H54" s="10">
        <v>43311</v>
      </c>
      <c r="I54" s="10">
        <v>43321</v>
      </c>
      <c r="J54" s="12">
        <v>165289.01</v>
      </c>
      <c r="K54" s="12">
        <f>J54+J54*21/100</f>
        <v>199999.70209999999</v>
      </c>
      <c r="L54" s="12">
        <v>165298.01</v>
      </c>
      <c r="M54" s="13">
        <v>21</v>
      </c>
      <c r="N54" s="12">
        <v>199999.7</v>
      </c>
      <c r="O54" s="14">
        <v>48</v>
      </c>
      <c r="P54" s="14">
        <v>4</v>
      </c>
    </row>
    <row r="55" spans="1:16" ht="100.8" x14ac:dyDescent="0.3">
      <c r="A55" s="6" t="s">
        <v>200</v>
      </c>
      <c r="B55" s="7" t="s">
        <v>366</v>
      </c>
      <c r="C55" s="11" t="s">
        <v>14</v>
      </c>
      <c r="D55" s="7" t="s">
        <v>10</v>
      </c>
      <c r="E55" s="7" t="s">
        <v>16</v>
      </c>
      <c r="F55" s="23" t="s">
        <v>201</v>
      </c>
      <c r="G55" s="11" t="s">
        <v>202</v>
      </c>
      <c r="H55" s="10">
        <v>43319</v>
      </c>
      <c r="I55" s="10">
        <v>43321</v>
      </c>
      <c r="J55" s="12">
        <v>25772.73</v>
      </c>
      <c r="K55" s="12">
        <f>J55+J55*10/100</f>
        <v>28350.003000000001</v>
      </c>
      <c r="L55" s="12">
        <v>21962.05</v>
      </c>
      <c r="M55" s="13">
        <v>10</v>
      </c>
      <c r="N55" s="12">
        <v>24158.25</v>
      </c>
      <c r="O55" s="14">
        <v>2</v>
      </c>
      <c r="P55" s="45" t="s">
        <v>203</v>
      </c>
    </row>
    <row r="56" spans="1:16" ht="72" x14ac:dyDescent="0.3">
      <c r="A56" s="6" t="s">
        <v>204</v>
      </c>
      <c r="B56" s="15" t="s">
        <v>205</v>
      </c>
      <c r="C56" s="11" t="s">
        <v>14</v>
      </c>
      <c r="D56" s="7" t="s">
        <v>21</v>
      </c>
      <c r="E56" s="7" t="s">
        <v>357</v>
      </c>
      <c r="F56" s="22" t="s">
        <v>232</v>
      </c>
      <c r="G56" s="15" t="s">
        <v>233</v>
      </c>
      <c r="H56" s="10">
        <v>43270</v>
      </c>
      <c r="I56" s="10">
        <v>43326</v>
      </c>
      <c r="J56" s="12">
        <v>1500</v>
      </c>
      <c r="K56" s="12">
        <v>1500</v>
      </c>
      <c r="L56" s="12">
        <v>1100</v>
      </c>
      <c r="M56" s="13"/>
      <c r="N56" s="12">
        <f>L56+L56*M56/100</f>
        <v>1100</v>
      </c>
      <c r="O56" s="14">
        <v>1</v>
      </c>
      <c r="P56" s="14">
        <v>24</v>
      </c>
    </row>
    <row r="57" spans="1:16" ht="72" x14ac:dyDescent="0.3">
      <c r="A57" s="6" t="s">
        <v>204</v>
      </c>
      <c r="B57" s="15" t="s">
        <v>208</v>
      </c>
      <c r="C57" s="11" t="s">
        <v>14</v>
      </c>
      <c r="D57" s="7" t="s">
        <v>21</v>
      </c>
      <c r="E57" s="7" t="s">
        <v>357</v>
      </c>
      <c r="F57" s="22" t="s">
        <v>226</v>
      </c>
      <c r="G57" s="15" t="s">
        <v>227</v>
      </c>
      <c r="H57" s="10">
        <v>43270</v>
      </c>
      <c r="I57" s="10">
        <v>43326</v>
      </c>
      <c r="J57" s="12">
        <v>14086.56</v>
      </c>
      <c r="K57" s="12">
        <v>14086.56</v>
      </c>
      <c r="L57" s="12">
        <v>14086</v>
      </c>
      <c r="M57" s="13"/>
      <c r="N57" s="12">
        <f>L57+L57*M57/100</f>
        <v>14086</v>
      </c>
      <c r="O57" s="14">
        <v>1</v>
      </c>
      <c r="P57" s="14">
        <v>24</v>
      </c>
    </row>
    <row r="58" spans="1:16" ht="72" x14ac:dyDescent="0.3">
      <c r="A58" s="6" t="s">
        <v>242</v>
      </c>
      <c r="B58" s="15" t="s">
        <v>243</v>
      </c>
      <c r="C58" s="15" t="s">
        <v>244</v>
      </c>
      <c r="D58" s="15" t="s">
        <v>11</v>
      </c>
      <c r="E58" s="15" t="s">
        <v>356</v>
      </c>
      <c r="F58" s="22" t="s">
        <v>17</v>
      </c>
      <c r="G58" s="15" t="s">
        <v>245</v>
      </c>
      <c r="H58" s="10">
        <v>43314</v>
      </c>
      <c r="I58" s="10">
        <v>43326</v>
      </c>
      <c r="J58" s="12"/>
      <c r="K58" s="12"/>
      <c r="L58" s="12">
        <v>123769.89</v>
      </c>
      <c r="M58" s="13">
        <v>10</v>
      </c>
      <c r="N58" s="12">
        <v>136146.88</v>
      </c>
      <c r="O58" s="14"/>
      <c r="P58" s="14">
        <v>12</v>
      </c>
    </row>
    <row r="59" spans="1:16" ht="72" x14ac:dyDescent="0.3">
      <c r="A59" s="6" t="s">
        <v>204</v>
      </c>
      <c r="B59" s="15" t="s">
        <v>206</v>
      </c>
      <c r="C59" s="11" t="s">
        <v>14</v>
      </c>
      <c r="D59" s="7" t="s">
        <v>21</v>
      </c>
      <c r="E59" s="7" t="s">
        <v>357</v>
      </c>
      <c r="F59" s="22" t="s">
        <v>230</v>
      </c>
      <c r="G59" s="15" t="s">
        <v>231</v>
      </c>
      <c r="H59" s="10">
        <v>43270</v>
      </c>
      <c r="I59" s="10">
        <v>43329</v>
      </c>
      <c r="J59" s="12">
        <v>34000</v>
      </c>
      <c r="K59" s="12">
        <v>34000</v>
      </c>
      <c r="L59" s="12">
        <v>34000</v>
      </c>
      <c r="M59" s="13"/>
      <c r="N59" s="12">
        <f t="shared" ref="N59:N70" si="2">L59+L59*M59/100</f>
        <v>34000</v>
      </c>
      <c r="O59" s="14">
        <v>1</v>
      </c>
      <c r="P59" s="14">
        <v>24</v>
      </c>
    </row>
    <row r="60" spans="1:16" ht="86.4" x14ac:dyDescent="0.3">
      <c r="A60" s="6" t="s">
        <v>204</v>
      </c>
      <c r="B60" s="15" t="s">
        <v>213</v>
      </c>
      <c r="C60" s="11" t="s">
        <v>14</v>
      </c>
      <c r="D60" s="7" t="s">
        <v>21</v>
      </c>
      <c r="E60" s="7" t="s">
        <v>357</v>
      </c>
      <c r="F60" s="22" t="s">
        <v>220</v>
      </c>
      <c r="G60" s="15" t="s">
        <v>221</v>
      </c>
      <c r="H60" s="10">
        <v>43270</v>
      </c>
      <c r="I60" s="10">
        <v>43329</v>
      </c>
      <c r="J60" s="12">
        <v>2760</v>
      </c>
      <c r="K60" s="12">
        <v>2760</v>
      </c>
      <c r="L60" s="12">
        <v>2760</v>
      </c>
      <c r="M60" s="13"/>
      <c r="N60" s="12">
        <f t="shared" si="2"/>
        <v>2760</v>
      </c>
      <c r="O60" s="14">
        <v>1</v>
      </c>
      <c r="P60" s="14">
        <v>24</v>
      </c>
    </row>
    <row r="61" spans="1:16" ht="129.6" x14ac:dyDescent="0.3">
      <c r="A61" s="6" t="s">
        <v>180</v>
      </c>
      <c r="B61" s="7" t="s">
        <v>181</v>
      </c>
      <c r="C61" s="11" t="s">
        <v>14</v>
      </c>
      <c r="D61" s="7" t="s">
        <v>10</v>
      </c>
      <c r="E61" s="7" t="s">
        <v>354</v>
      </c>
      <c r="F61" s="23" t="s">
        <v>182</v>
      </c>
      <c r="G61" s="11" t="s">
        <v>183</v>
      </c>
      <c r="H61" s="10">
        <v>43312</v>
      </c>
      <c r="I61" s="10">
        <v>43333</v>
      </c>
      <c r="J61" s="12">
        <v>22314.05</v>
      </c>
      <c r="K61" s="12">
        <f t="shared" ref="K61:K67" si="3">J61+J61*21/100</f>
        <v>27000.000499999998</v>
      </c>
      <c r="L61" s="12">
        <v>20000</v>
      </c>
      <c r="M61" s="13">
        <v>21</v>
      </c>
      <c r="N61" s="12">
        <f t="shared" si="2"/>
        <v>24200</v>
      </c>
      <c r="O61" s="14">
        <v>2</v>
      </c>
      <c r="P61" s="14">
        <v>2</v>
      </c>
    </row>
    <row r="62" spans="1:16" ht="57.6" x14ac:dyDescent="0.3">
      <c r="A62" s="6" t="s">
        <v>123</v>
      </c>
      <c r="B62" s="15" t="s">
        <v>124</v>
      </c>
      <c r="C62" s="24" t="s">
        <v>14</v>
      </c>
      <c r="D62" s="7" t="s">
        <v>21</v>
      </c>
      <c r="E62" s="7" t="s">
        <v>357</v>
      </c>
      <c r="F62" s="22" t="s">
        <v>125</v>
      </c>
      <c r="G62" s="15" t="s">
        <v>126</v>
      </c>
      <c r="H62" s="10">
        <v>43318</v>
      </c>
      <c r="I62" s="10">
        <v>43334</v>
      </c>
      <c r="J62" s="12">
        <v>10909.09</v>
      </c>
      <c r="K62" s="12">
        <f t="shared" si="3"/>
        <v>13199.998900000001</v>
      </c>
      <c r="L62" s="12">
        <v>5205.79</v>
      </c>
      <c r="M62" s="13">
        <v>21</v>
      </c>
      <c r="N62" s="12">
        <f t="shared" si="2"/>
        <v>6299.0059000000001</v>
      </c>
      <c r="O62" s="14">
        <v>6</v>
      </c>
      <c r="P62" s="14">
        <v>24</v>
      </c>
    </row>
    <row r="63" spans="1:16" ht="57.6" x14ac:dyDescent="0.3">
      <c r="A63" s="6" t="s">
        <v>127</v>
      </c>
      <c r="B63" s="15" t="s">
        <v>137</v>
      </c>
      <c r="C63" s="24" t="s">
        <v>14</v>
      </c>
      <c r="D63" s="7" t="s">
        <v>11</v>
      </c>
      <c r="E63" s="7" t="s">
        <v>355</v>
      </c>
      <c r="F63" s="22" t="s">
        <v>99</v>
      </c>
      <c r="G63" s="15" t="s">
        <v>100</v>
      </c>
      <c r="H63" s="10">
        <v>43308</v>
      </c>
      <c r="I63" s="10">
        <v>43334</v>
      </c>
      <c r="J63" s="12">
        <v>89267.77</v>
      </c>
      <c r="K63" s="12">
        <f t="shared" si="3"/>
        <v>108014.00170000001</v>
      </c>
      <c r="L63" s="12">
        <v>89267.77</v>
      </c>
      <c r="M63" s="13">
        <v>21</v>
      </c>
      <c r="N63" s="12">
        <f t="shared" si="2"/>
        <v>108014.00170000001</v>
      </c>
      <c r="O63" s="14">
        <v>12</v>
      </c>
      <c r="P63" s="14">
        <v>16</v>
      </c>
    </row>
    <row r="64" spans="1:16" ht="57.6" x14ac:dyDescent="0.3">
      <c r="A64" s="6" t="s">
        <v>127</v>
      </c>
      <c r="B64" s="15" t="s">
        <v>133</v>
      </c>
      <c r="C64" s="24" t="s">
        <v>14</v>
      </c>
      <c r="D64" s="7" t="s">
        <v>11</v>
      </c>
      <c r="E64" s="7" t="s">
        <v>355</v>
      </c>
      <c r="F64" s="22" t="s">
        <v>33</v>
      </c>
      <c r="G64" s="15" t="s">
        <v>34</v>
      </c>
      <c r="H64" s="10">
        <v>43308</v>
      </c>
      <c r="I64" s="10">
        <v>43335</v>
      </c>
      <c r="J64" s="12">
        <v>257862.88</v>
      </c>
      <c r="K64" s="12">
        <f t="shared" si="3"/>
        <v>312014.08480000001</v>
      </c>
      <c r="L64" s="12">
        <v>257862.88</v>
      </c>
      <c r="M64" s="13">
        <v>21</v>
      </c>
      <c r="N64" s="12">
        <f t="shared" si="2"/>
        <v>312014.08480000001</v>
      </c>
      <c r="O64" s="14">
        <v>11</v>
      </c>
      <c r="P64" s="14">
        <v>16</v>
      </c>
    </row>
    <row r="65" spans="1:16" ht="57.6" x14ac:dyDescent="0.3">
      <c r="A65" s="6" t="s">
        <v>127</v>
      </c>
      <c r="B65" s="15" t="s">
        <v>134</v>
      </c>
      <c r="C65" s="24" t="s">
        <v>14</v>
      </c>
      <c r="D65" s="7" t="s">
        <v>11</v>
      </c>
      <c r="E65" s="7" t="s">
        <v>355</v>
      </c>
      <c r="F65" s="22" t="s">
        <v>18</v>
      </c>
      <c r="G65" s="15" t="s">
        <v>359</v>
      </c>
      <c r="H65" s="10">
        <v>43308</v>
      </c>
      <c r="I65" s="10">
        <v>43335</v>
      </c>
      <c r="J65" s="12">
        <v>377403.39</v>
      </c>
      <c r="K65" s="12">
        <f t="shared" si="3"/>
        <v>456658.10190000001</v>
      </c>
      <c r="L65" s="12">
        <v>377403.39</v>
      </c>
      <c r="M65" s="13">
        <v>21</v>
      </c>
      <c r="N65" s="12">
        <f t="shared" si="2"/>
        <v>456658.10190000001</v>
      </c>
      <c r="O65" s="14">
        <v>10</v>
      </c>
      <c r="P65" s="14">
        <v>16</v>
      </c>
    </row>
    <row r="66" spans="1:16" ht="57.6" x14ac:dyDescent="0.3">
      <c r="A66" s="6" t="s">
        <v>127</v>
      </c>
      <c r="B66" s="15" t="s">
        <v>135</v>
      </c>
      <c r="C66" s="24" t="s">
        <v>14</v>
      </c>
      <c r="D66" s="7" t="s">
        <v>11</v>
      </c>
      <c r="E66" s="7" t="s">
        <v>355</v>
      </c>
      <c r="F66" s="22" t="s">
        <v>146</v>
      </c>
      <c r="G66" s="15" t="s">
        <v>147</v>
      </c>
      <c r="H66" s="10">
        <v>43308</v>
      </c>
      <c r="I66" s="10">
        <v>43335</v>
      </c>
      <c r="J66" s="12">
        <v>98462.81</v>
      </c>
      <c r="K66" s="12">
        <f t="shared" si="3"/>
        <v>119140.0001</v>
      </c>
      <c r="L66" s="12">
        <v>98462.81</v>
      </c>
      <c r="M66" s="13">
        <v>21</v>
      </c>
      <c r="N66" s="12">
        <f t="shared" si="2"/>
        <v>119140.0001</v>
      </c>
      <c r="O66" s="14">
        <v>12</v>
      </c>
      <c r="P66" s="14">
        <v>16</v>
      </c>
    </row>
    <row r="67" spans="1:16" ht="57.6" x14ac:dyDescent="0.3">
      <c r="A67" s="6" t="s">
        <v>127</v>
      </c>
      <c r="B67" s="15" t="s">
        <v>131</v>
      </c>
      <c r="C67" s="24" t="s">
        <v>14</v>
      </c>
      <c r="D67" s="7" t="s">
        <v>11</v>
      </c>
      <c r="E67" s="7" t="s">
        <v>355</v>
      </c>
      <c r="F67" s="22" t="s">
        <v>142</v>
      </c>
      <c r="G67" s="15" t="s">
        <v>143</v>
      </c>
      <c r="H67" s="10">
        <v>43308</v>
      </c>
      <c r="I67" s="10">
        <v>43336</v>
      </c>
      <c r="J67" s="12">
        <v>103467.64</v>
      </c>
      <c r="K67" s="12">
        <f t="shared" si="3"/>
        <v>125195.8444</v>
      </c>
      <c r="L67" s="12">
        <v>103467.64</v>
      </c>
      <c r="M67" s="13">
        <v>21</v>
      </c>
      <c r="N67" s="12">
        <f t="shared" si="2"/>
        <v>125195.8444</v>
      </c>
      <c r="O67" s="14">
        <v>12</v>
      </c>
      <c r="P67" s="14">
        <v>16</v>
      </c>
    </row>
    <row r="68" spans="1:16" ht="115.2" x14ac:dyDescent="0.3">
      <c r="A68" s="6" t="s">
        <v>161</v>
      </c>
      <c r="B68" s="7" t="s">
        <v>162</v>
      </c>
      <c r="C68" s="11" t="s">
        <v>30</v>
      </c>
      <c r="D68" s="7" t="s">
        <v>11</v>
      </c>
      <c r="E68" s="7" t="s">
        <v>354</v>
      </c>
      <c r="F68" s="23" t="s">
        <v>15</v>
      </c>
      <c r="G68" s="11" t="s">
        <v>98</v>
      </c>
      <c r="H68" s="10">
        <v>43320</v>
      </c>
      <c r="I68" s="10">
        <v>43336</v>
      </c>
      <c r="J68" s="12">
        <v>111281</v>
      </c>
      <c r="K68" s="12">
        <v>134650</v>
      </c>
      <c r="L68" s="12">
        <v>73768.17</v>
      </c>
      <c r="M68" s="13">
        <v>21</v>
      </c>
      <c r="N68" s="12">
        <f t="shared" si="2"/>
        <v>89259.485700000005</v>
      </c>
      <c r="O68" s="14">
        <v>4</v>
      </c>
      <c r="P68" s="14">
        <v>36</v>
      </c>
    </row>
    <row r="69" spans="1:16" ht="72" x14ac:dyDescent="0.3">
      <c r="A69" s="6" t="s">
        <v>204</v>
      </c>
      <c r="B69" s="15" t="s">
        <v>209</v>
      </c>
      <c r="C69" s="11" t="s">
        <v>14</v>
      </c>
      <c r="D69" s="7" t="s">
        <v>21</v>
      </c>
      <c r="E69" s="7" t="s">
        <v>357</v>
      </c>
      <c r="F69" s="22" t="s">
        <v>224</v>
      </c>
      <c r="G69" s="15" t="s">
        <v>225</v>
      </c>
      <c r="H69" s="10">
        <v>43270</v>
      </c>
      <c r="I69" s="10">
        <v>43336</v>
      </c>
      <c r="J69" s="12">
        <v>4174.78</v>
      </c>
      <c r="K69" s="12">
        <v>4174.78</v>
      </c>
      <c r="L69" s="12">
        <v>4174.78</v>
      </c>
      <c r="M69" s="13"/>
      <c r="N69" s="12">
        <f t="shared" si="2"/>
        <v>4174.78</v>
      </c>
      <c r="O69" s="14">
        <v>1</v>
      </c>
      <c r="P69" s="14">
        <v>24</v>
      </c>
    </row>
    <row r="70" spans="1:16" ht="72" x14ac:dyDescent="0.3">
      <c r="A70" s="6" t="s">
        <v>204</v>
      </c>
      <c r="B70" s="15" t="s">
        <v>215</v>
      </c>
      <c r="C70" s="11" t="s">
        <v>14</v>
      </c>
      <c r="D70" s="7" t="s">
        <v>21</v>
      </c>
      <c r="E70" s="7" t="s">
        <v>357</v>
      </c>
      <c r="F70" s="22" t="s">
        <v>216</v>
      </c>
      <c r="G70" s="15" t="s">
        <v>217</v>
      </c>
      <c r="H70" s="10">
        <v>43270</v>
      </c>
      <c r="I70" s="10">
        <v>43336</v>
      </c>
      <c r="J70" s="12">
        <v>1960</v>
      </c>
      <c r="K70" s="12">
        <v>1960</v>
      </c>
      <c r="L70" s="12">
        <v>1960</v>
      </c>
      <c r="M70" s="13"/>
      <c r="N70" s="12">
        <f t="shared" si="2"/>
        <v>1960</v>
      </c>
      <c r="O70" s="14">
        <v>1</v>
      </c>
      <c r="P70" s="14">
        <v>24</v>
      </c>
    </row>
    <row r="71" spans="1:16" ht="100.8" x14ac:dyDescent="0.3">
      <c r="A71" s="6" t="s">
        <v>250</v>
      </c>
      <c r="B71" s="15" t="s">
        <v>251</v>
      </c>
      <c r="C71" s="15" t="s">
        <v>244</v>
      </c>
      <c r="D71" s="15" t="s">
        <v>11</v>
      </c>
      <c r="E71" s="15" t="s">
        <v>356</v>
      </c>
      <c r="F71" s="22" t="s">
        <v>17</v>
      </c>
      <c r="G71" s="15" t="s">
        <v>245</v>
      </c>
      <c r="H71" s="10">
        <v>43320</v>
      </c>
      <c r="I71" s="10">
        <v>43336</v>
      </c>
      <c r="J71" s="12"/>
      <c r="K71" s="12"/>
      <c r="L71" s="12">
        <v>66596.149999999994</v>
      </c>
      <c r="M71" s="13">
        <v>10</v>
      </c>
      <c r="N71" s="12">
        <v>73255.77</v>
      </c>
      <c r="O71" s="14"/>
      <c r="P71" s="14">
        <v>12</v>
      </c>
    </row>
    <row r="72" spans="1:16" ht="57.6" x14ac:dyDescent="0.3">
      <c r="A72" s="6" t="s">
        <v>127</v>
      </c>
      <c r="B72" s="15" t="s">
        <v>128</v>
      </c>
      <c r="C72" s="24" t="s">
        <v>14</v>
      </c>
      <c r="D72" s="7" t="s">
        <v>11</v>
      </c>
      <c r="E72" s="7" t="s">
        <v>355</v>
      </c>
      <c r="F72" s="22" t="s">
        <v>20</v>
      </c>
      <c r="G72" s="15" t="s">
        <v>139</v>
      </c>
      <c r="H72" s="10">
        <v>43308</v>
      </c>
      <c r="I72" s="10">
        <v>43339</v>
      </c>
      <c r="J72" s="12">
        <v>193248.38</v>
      </c>
      <c r="K72" s="12">
        <f>J72+J72*21/100</f>
        <v>233830.5398</v>
      </c>
      <c r="L72" s="12">
        <v>193248.38</v>
      </c>
      <c r="M72" s="13">
        <v>21</v>
      </c>
      <c r="N72" s="12">
        <f>L72+L72*M72/100</f>
        <v>233830.5398</v>
      </c>
      <c r="O72" s="14">
        <v>10</v>
      </c>
      <c r="P72" s="14">
        <v>16</v>
      </c>
    </row>
    <row r="73" spans="1:16" ht="57.6" x14ac:dyDescent="0.3">
      <c r="A73" s="6" t="s">
        <v>127</v>
      </c>
      <c r="B73" s="15" t="s">
        <v>129</v>
      </c>
      <c r="C73" s="24" t="s">
        <v>14</v>
      </c>
      <c r="D73" s="7" t="s">
        <v>11</v>
      </c>
      <c r="E73" s="7" t="s">
        <v>355</v>
      </c>
      <c r="F73" s="29" t="s">
        <v>101</v>
      </c>
      <c r="G73" s="15" t="s">
        <v>102</v>
      </c>
      <c r="H73" s="10">
        <v>43308</v>
      </c>
      <c r="I73" s="10">
        <v>43339</v>
      </c>
      <c r="J73" s="12">
        <v>119516.56</v>
      </c>
      <c r="K73" s="12">
        <f>J73+J73*21/100</f>
        <v>144615.03759999998</v>
      </c>
      <c r="L73" s="12">
        <v>119516.56</v>
      </c>
      <c r="M73" s="13">
        <v>21</v>
      </c>
      <c r="N73" s="12">
        <f>L73+L73*M73/100</f>
        <v>144615.03759999998</v>
      </c>
      <c r="O73" s="14">
        <v>12</v>
      </c>
      <c r="P73" s="14">
        <v>16</v>
      </c>
    </row>
    <row r="74" spans="1:16" ht="57.6" x14ac:dyDescent="0.3">
      <c r="A74" s="6" t="s">
        <v>127</v>
      </c>
      <c r="B74" s="15" t="s">
        <v>130</v>
      </c>
      <c r="C74" s="24" t="s">
        <v>14</v>
      </c>
      <c r="D74" s="7" t="s">
        <v>11</v>
      </c>
      <c r="E74" s="7" t="s">
        <v>355</v>
      </c>
      <c r="F74" s="22" t="s">
        <v>140</v>
      </c>
      <c r="G74" s="15" t="s">
        <v>141</v>
      </c>
      <c r="H74" s="10">
        <v>43308</v>
      </c>
      <c r="I74" s="10">
        <v>43339</v>
      </c>
      <c r="J74" s="12">
        <v>172875.74</v>
      </c>
      <c r="K74" s="12">
        <f>J74+J74*21/100</f>
        <v>209179.64539999998</v>
      </c>
      <c r="L74" s="12">
        <v>172875.74</v>
      </c>
      <c r="M74" s="13">
        <v>21</v>
      </c>
      <c r="N74" s="12">
        <f>L74+L74*M74/100</f>
        <v>209179.64539999998</v>
      </c>
      <c r="O74" s="14">
        <v>12</v>
      </c>
      <c r="P74" s="14">
        <v>16</v>
      </c>
    </row>
    <row r="75" spans="1:16" s="1" customFormat="1" ht="57.6" x14ac:dyDescent="0.3">
      <c r="A75" s="6" t="s">
        <v>127</v>
      </c>
      <c r="B75" s="15" t="s">
        <v>136</v>
      </c>
      <c r="C75" s="24" t="s">
        <v>14</v>
      </c>
      <c r="D75" s="7" t="s">
        <v>11</v>
      </c>
      <c r="E75" s="7" t="s">
        <v>355</v>
      </c>
      <c r="F75" s="22" t="s">
        <v>19</v>
      </c>
      <c r="G75" s="15" t="s">
        <v>148</v>
      </c>
      <c r="H75" s="10">
        <v>43308</v>
      </c>
      <c r="I75" s="10">
        <v>43339</v>
      </c>
      <c r="J75" s="12">
        <v>215690.66</v>
      </c>
      <c r="K75" s="12">
        <f>J75+J75*21/100</f>
        <v>260985.6986</v>
      </c>
      <c r="L75" s="12">
        <v>215690.66</v>
      </c>
      <c r="M75" s="13">
        <v>21</v>
      </c>
      <c r="N75" s="12">
        <f>L75+L75*M75/100</f>
        <v>260985.6986</v>
      </c>
      <c r="O75" s="14">
        <v>11</v>
      </c>
      <c r="P75" s="14">
        <v>16</v>
      </c>
    </row>
    <row r="76" spans="1:16" ht="57.6" x14ac:dyDescent="0.3">
      <c r="A76" s="43" t="s">
        <v>156</v>
      </c>
      <c r="B76" s="7" t="s">
        <v>367</v>
      </c>
      <c r="C76" s="11" t="s">
        <v>14</v>
      </c>
      <c r="D76" s="7" t="s">
        <v>10</v>
      </c>
      <c r="E76" s="7" t="s">
        <v>355</v>
      </c>
      <c r="F76" s="23" t="s">
        <v>24</v>
      </c>
      <c r="G76" s="11" t="s">
        <v>25</v>
      </c>
      <c r="H76" s="10">
        <v>43300</v>
      </c>
      <c r="I76" s="10">
        <v>43339</v>
      </c>
      <c r="J76" s="12">
        <v>205756.32</v>
      </c>
      <c r="K76" s="12">
        <f>J76+J76*21/100</f>
        <v>248965.14720000001</v>
      </c>
      <c r="L76" s="12">
        <v>204522</v>
      </c>
      <c r="M76" s="13">
        <v>21</v>
      </c>
      <c r="N76" s="12">
        <f>L76+L76*M76/100</f>
        <v>247471.62</v>
      </c>
      <c r="O76" s="14">
        <v>3</v>
      </c>
      <c r="P76" s="14">
        <v>12</v>
      </c>
    </row>
    <row r="77" spans="1:16" ht="72" x14ac:dyDescent="0.3">
      <c r="A77" s="6" t="s">
        <v>258</v>
      </c>
      <c r="B77" s="15" t="s">
        <v>259</v>
      </c>
      <c r="C77" s="15" t="s">
        <v>244</v>
      </c>
      <c r="D77" s="15" t="s">
        <v>21</v>
      </c>
      <c r="E77" s="15" t="s">
        <v>356</v>
      </c>
      <c r="F77" s="22" t="s">
        <v>260</v>
      </c>
      <c r="G77" s="15" t="s">
        <v>261</v>
      </c>
      <c r="H77" s="10">
        <v>43311</v>
      </c>
      <c r="I77" s="10">
        <v>43339</v>
      </c>
      <c r="J77" s="12"/>
      <c r="K77" s="12"/>
      <c r="L77" s="12">
        <v>17560</v>
      </c>
      <c r="M77" s="13">
        <v>21</v>
      </c>
      <c r="N77" s="12">
        <v>21247.599999999999</v>
      </c>
      <c r="O77" s="14"/>
      <c r="P77" s="14">
        <v>12</v>
      </c>
    </row>
    <row r="78" spans="1:16" ht="57.6" x14ac:dyDescent="0.3">
      <c r="A78" s="6" t="s">
        <v>103</v>
      </c>
      <c r="B78" s="15" t="s">
        <v>264</v>
      </c>
      <c r="C78" s="15" t="s">
        <v>30</v>
      </c>
      <c r="D78" s="15" t="s">
        <v>11</v>
      </c>
      <c r="E78" s="15" t="s">
        <v>356</v>
      </c>
      <c r="F78" s="22" t="s">
        <v>104</v>
      </c>
      <c r="G78" s="15" t="s">
        <v>265</v>
      </c>
      <c r="H78" s="10">
        <v>43294</v>
      </c>
      <c r="I78" s="10">
        <v>43339</v>
      </c>
      <c r="J78" s="12"/>
      <c r="K78" s="12"/>
      <c r="L78" s="12"/>
      <c r="M78" s="13"/>
      <c r="N78" s="12">
        <v>0</v>
      </c>
      <c r="O78" s="14"/>
      <c r="P78" s="14">
        <v>1</v>
      </c>
    </row>
    <row r="79" spans="1:16" ht="86.4" x14ac:dyDescent="0.3">
      <c r="A79" s="42" t="s">
        <v>318</v>
      </c>
      <c r="B79" s="11" t="s">
        <v>319</v>
      </c>
      <c r="C79" s="11" t="s">
        <v>9</v>
      </c>
      <c r="D79" s="9" t="s">
        <v>11</v>
      </c>
      <c r="E79" s="9" t="s">
        <v>354</v>
      </c>
      <c r="F79" s="23" t="s">
        <v>320</v>
      </c>
      <c r="G79" s="27" t="s">
        <v>321</v>
      </c>
      <c r="H79" s="10">
        <v>43322</v>
      </c>
      <c r="I79" s="10">
        <v>43339</v>
      </c>
      <c r="J79" s="12">
        <v>47203.03</v>
      </c>
      <c r="K79" s="12">
        <v>57115.67</v>
      </c>
      <c r="L79" s="12">
        <v>47203.03</v>
      </c>
      <c r="M79" s="13">
        <v>21</v>
      </c>
      <c r="N79" s="12">
        <v>57115.67</v>
      </c>
      <c r="O79" s="14">
        <v>12</v>
      </c>
      <c r="P79" s="14">
        <v>3</v>
      </c>
    </row>
    <row r="80" spans="1:16" ht="57.6" x14ac:dyDescent="0.3">
      <c r="A80" s="6" t="s">
        <v>127</v>
      </c>
      <c r="B80" s="15" t="s">
        <v>132</v>
      </c>
      <c r="C80" s="24" t="s">
        <v>14</v>
      </c>
      <c r="D80" s="7" t="s">
        <v>11</v>
      </c>
      <c r="E80" s="7" t="s">
        <v>355</v>
      </c>
      <c r="F80" s="22" t="s">
        <v>144</v>
      </c>
      <c r="G80" s="15" t="s">
        <v>145</v>
      </c>
      <c r="H80" s="10">
        <v>43308</v>
      </c>
      <c r="I80" s="10">
        <v>43340</v>
      </c>
      <c r="J80" s="12">
        <v>146280.99</v>
      </c>
      <c r="K80" s="12">
        <f>J80+J80*21/100</f>
        <v>176999.99789999999</v>
      </c>
      <c r="L80" s="12">
        <v>146280.99</v>
      </c>
      <c r="M80" s="13">
        <v>21</v>
      </c>
      <c r="N80" s="12">
        <f>L80+L80*M80/100</f>
        <v>176999.99789999999</v>
      </c>
      <c r="O80" s="14">
        <v>12</v>
      </c>
      <c r="P80" s="14">
        <v>16</v>
      </c>
    </row>
    <row r="81" spans="1:16" ht="57.6" x14ac:dyDescent="0.3">
      <c r="A81" s="6" t="s">
        <v>127</v>
      </c>
      <c r="B81" s="15" t="s">
        <v>138</v>
      </c>
      <c r="C81" s="24" t="s">
        <v>14</v>
      </c>
      <c r="D81" s="7" t="s">
        <v>11</v>
      </c>
      <c r="E81" s="7" t="s">
        <v>355</v>
      </c>
      <c r="F81" s="22" t="s">
        <v>54</v>
      </c>
      <c r="G81" s="15" t="s">
        <v>149</v>
      </c>
      <c r="H81" s="10">
        <v>43308</v>
      </c>
      <c r="I81" s="10">
        <v>43340</v>
      </c>
      <c r="J81" s="12">
        <v>238907.09</v>
      </c>
      <c r="K81" s="12">
        <f>J81+J81*21/100</f>
        <v>289077.57889999996</v>
      </c>
      <c r="L81" s="12">
        <v>238907.09</v>
      </c>
      <c r="M81" s="13">
        <v>21</v>
      </c>
      <c r="N81" s="12">
        <f>L81+L81*M81/100</f>
        <v>289077.57889999996</v>
      </c>
      <c r="O81" s="14">
        <v>11</v>
      </c>
      <c r="P81" s="14">
        <v>16</v>
      </c>
    </row>
    <row r="82" spans="1:16" ht="72" x14ac:dyDescent="0.3">
      <c r="A82" s="6" t="s">
        <v>204</v>
      </c>
      <c r="B82" s="15" t="s">
        <v>210</v>
      </c>
      <c r="C82" s="11" t="s">
        <v>14</v>
      </c>
      <c r="D82" s="7" t="s">
        <v>21</v>
      </c>
      <c r="E82" s="7" t="s">
        <v>357</v>
      </c>
      <c r="F82" s="22" t="s">
        <v>222</v>
      </c>
      <c r="G82" s="15" t="s">
        <v>223</v>
      </c>
      <c r="H82" s="10">
        <v>43270</v>
      </c>
      <c r="I82" s="10">
        <v>43341</v>
      </c>
      <c r="J82" s="12">
        <v>8600</v>
      </c>
      <c r="K82" s="12">
        <v>8600</v>
      </c>
      <c r="L82" s="12">
        <v>8600</v>
      </c>
      <c r="M82" s="13"/>
      <c r="N82" s="12">
        <f>L82+L82*M82/100</f>
        <v>8600</v>
      </c>
      <c r="O82" s="14">
        <v>1</v>
      </c>
      <c r="P82" s="14">
        <v>24</v>
      </c>
    </row>
    <row r="83" spans="1:16" ht="72" x14ac:dyDescent="0.3">
      <c r="A83" s="6" t="s">
        <v>322</v>
      </c>
      <c r="B83" s="11" t="s">
        <v>329</v>
      </c>
      <c r="C83" s="11" t="s">
        <v>30</v>
      </c>
      <c r="D83" s="9" t="s">
        <v>11</v>
      </c>
      <c r="E83" s="9" t="s">
        <v>354</v>
      </c>
      <c r="F83" s="23" t="s">
        <v>325</v>
      </c>
      <c r="G83" s="11" t="s">
        <v>326</v>
      </c>
      <c r="H83" s="10">
        <v>43340</v>
      </c>
      <c r="I83" s="10">
        <v>43343</v>
      </c>
      <c r="J83" s="12">
        <v>61991.65</v>
      </c>
      <c r="K83" s="12">
        <f>J83+J83*21/100</f>
        <v>75009.896500000003</v>
      </c>
      <c r="L83" s="12">
        <v>61991.65</v>
      </c>
      <c r="M83" s="13">
        <v>21</v>
      </c>
      <c r="N83" s="12">
        <f>L83+L83*M83/100</f>
        <v>75009.896500000003</v>
      </c>
      <c r="O83" s="14">
        <v>30</v>
      </c>
      <c r="P83" s="14">
        <v>6</v>
      </c>
    </row>
    <row r="84" spans="1:16" ht="57.6" x14ac:dyDescent="0.3">
      <c r="A84" s="6" t="s">
        <v>322</v>
      </c>
      <c r="B84" s="11" t="s">
        <v>328</v>
      </c>
      <c r="C84" s="11" t="s">
        <v>30</v>
      </c>
      <c r="D84" s="9" t="s">
        <v>11</v>
      </c>
      <c r="E84" s="9" t="s">
        <v>354</v>
      </c>
      <c r="F84" s="23" t="s">
        <v>33</v>
      </c>
      <c r="G84" s="11" t="s">
        <v>58</v>
      </c>
      <c r="H84" s="10">
        <v>43340</v>
      </c>
      <c r="I84" s="10">
        <v>43347</v>
      </c>
      <c r="J84" s="12">
        <v>56823.1</v>
      </c>
      <c r="K84" s="12">
        <f>J84+J84*21/100</f>
        <v>68755.951000000001</v>
      </c>
      <c r="L84" s="12">
        <v>56823.1</v>
      </c>
      <c r="M84" s="13">
        <v>21</v>
      </c>
      <c r="N84" s="12">
        <f>L84+L84*M84/100</f>
        <v>68755.951000000001</v>
      </c>
      <c r="O84" s="14">
        <v>29</v>
      </c>
      <c r="P84" s="14">
        <v>6</v>
      </c>
    </row>
    <row r="85" spans="1:16" ht="72" x14ac:dyDescent="0.3">
      <c r="A85" s="42" t="s">
        <v>312</v>
      </c>
      <c r="B85" s="11" t="s">
        <v>313</v>
      </c>
      <c r="C85" s="11" t="s">
        <v>244</v>
      </c>
      <c r="D85" s="9" t="s">
        <v>11</v>
      </c>
      <c r="E85" s="9" t="s">
        <v>354</v>
      </c>
      <c r="F85" s="23" t="s">
        <v>28</v>
      </c>
      <c r="G85" s="11" t="s">
        <v>29</v>
      </c>
      <c r="H85" s="10">
        <v>43318</v>
      </c>
      <c r="I85" s="10">
        <v>43348</v>
      </c>
      <c r="J85" s="12">
        <v>38040</v>
      </c>
      <c r="K85" s="12">
        <v>46028.4</v>
      </c>
      <c r="L85" s="12">
        <v>32000</v>
      </c>
      <c r="M85" s="13">
        <v>21</v>
      </c>
      <c r="N85" s="12">
        <v>38720</v>
      </c>
      <c r="O85" s="14">
        <v>6</v>
      </c>
      <c r="P85" s="14">
        <v>24</v>
      </c>
    </row>
    <row r="86" spans="1:16" ht="187.2" x14ac:dyDescent="0.3">
      <c r="A86" s="42" t="s">
        <v>318</v>
      </c>
      <c r="B86" s="11" t="s">
        <v>368</v>
      </c>
      <c r="C86" s="11" t="s">
        <v>9</v>
      </c>
      <c r="D86" s="9" t="s">
        <v>11</v>
      </c>
      <c r="E86" s="9" t="s">
        <v>354</v>
      </c>
      <c r="F86" s="23" t="s">
        <v>171</v>
      </c>
      <c r="G86" s="11" t="s">
        <v>172</v>
      </c>
      <c r="H86" s="10">
        <v>43322</v>
      </c>
      <c r="I86" s="10">
        <v>43348</v>
      </c>
      <c r="J86" s="12">
        <v>51970.43</v>
      </c>
      <c r="K86" s="12">
        <v>62884.22</v>
      </c>
      <c r="L86" s="12">
        <v>51970.43</v>
      </c>
      <c r="M86" s="13">
        <v>21</v>
      </c>
      <c r="N86" s="12">
        <v>62884.22</v>
      </c>
      <c r="O86" s="14">
        <v>14</v>
      </c>
      <c r="P86" s="14">
        <v>3</v>
      </c>
    </row>
    <row r="87" spans="1:16" ht="57.6" x14ac:dyDescent="0.3">
      <c r="A87" s="6" t="s">
        <v>322</v>
      </c>
      <c r="B87" s="11" t="s">
        <v>327</v>
      </c>
      <c r="C87" s="11" t="s">
        <v>30</v>
      </c>
      <c r="D87" s="9" t="s">
        <v>11</v>
      </c>
      <c r="E87" s="9" t="s">
        <v>354</v>
      </c>
      <c r="F87" s="23" t="s">
        <v>323</v>
      </c>
      <c r="G87" s="11" t="s">
        <v>324</v>
      </c>
      <c r="H87" s="10">
        <v>43340</v>
      </c>
      <c r="I87" s="10">
        <v>43349</v>
      </c>
      <c r="J87" s="12">
        <v>46394.01</v>
      </c>
      <c r="K87" s="12">
        <f>J87+J87*21/100</f>
        <v>56136.752100000005</v>
      </c>
      <c r="L87" s="12">
        <v>46394.01</v>
      </c>
      <c r="M87" s="13">
        <v>21</v>
      </c>
      <c r="N87" s="12">
        <f>L87+L87*M87/100</f>
        <v>56136.752100000005</v>
      </c>
      <c r="O87" s="14">
        <v>30</v>
      </c>
      <c r="P87" s="14">
        <v>6</v>
      </c>
    </row>
    <row r="88" spans="1:16" ht="43.2" x14ac:dyDescent="0.3">
      <c r="A88" s="42" t="s">
        <v>279</v>
      </c>
      <c r="B88" s="9" t="s">
        <v>280</v>
      </c>
      <c r="C88" s="11" t="s">
        <v>244</v>
      </c>
      <c r="D88" s="9" t="s">
        <v>21</v>
      </c>
      <c r="E88" s="9" t="s">
        <v>356</v>
      </c>
      <c r="F88" s="30" t="s">
        <v>281</v>
      </c>
      <c r="G88" s="11" t="s">
        <v>282</v>
      </c>
      <c r="H88" s="10">
        <v>43346</v>
      </c>
      <c r="I88" s="10">
        <v>43350</v>
      </c>
      <c r="J88" s="12"/>
      <c r="K88" s="12"/>
      <c r="L88" s="12">
        <v>2400</v>
      </c>
      <c r="M88" s="13">
        <v>21</v>
      </c>
      <c r="N88" s="12">
        <v>2904</v>
      </c>
      <c r="O88" s="14"/>
      <c r="P88" s="14">
        <v>12</v>
      </c>
    </row>
    <row r="89" spans="1:16" ht="57.6" x14ac:dyDescent="0.3">
      <c r="A89" s="6" t="s">
        <v>283</v>
      </c>
      <c r="B89" s="11" t="s">
        <v>284</v>
      </c>
      <c r="C89" s="11" t="s">
        <v>9</v>
      </c>
      <c r="D89" s="9" t="s">
        <v>10</v>
      </c>
      <c r="E89" s="9" t="s">
        <v>355</v>
      </c>
      <c r="F89" s="22" t="s">
        <v>31</v>
      </c>
      <c r="G89" s="11" t="s">
        <v>32</v>
      </c>
      <c r="H89" s="10">
        <v>43315</v>
      </c>
      <c r="I89" s="10">
        <v>43353</v>
      </c>
      <c r="J89" s="12">
        <v>1669120.35</v>
      </c>
      <c r="K89" s="12">
        <f>J89+J89*21/100</f>
        <v>2019635.6235000002</v>
      </c>
      <c r="L89" s="12">
        <v>1669120.35</v>
      </c>
      <c r="M89" s="13">
        <v>21</v>
      </c>
      <c r="N89" s="12">
        <f t="shared" ref="N89:N95" si="4">L89+L89*M89/100</f>
        <v>2019635.6235000002</v>
      </c>
      <c r="O89" s="14">
        <v>1</v>
      </c>
      <c r="P89" s="14">
        <v>36</v>
      </c>
    </row>
    <row r="90" spans="1:16" ht="57.6" x14ac:dyDescent="0.3">
      <c r="A90" s="6" t="s">
        <v>283</v>
      </c>
      <c r="B90" s="11" t="s">
        <v>290</v>
      </c>
      <c r="C90" s="11" t="s">
        <v>9</v>
      </c>
      <c r="D90" s="9" t="s">
        <v>10</v>
      </c>
      <c r="E90" s="9" t="s">
        <v>355</v>
      </c>
      <c r="F90" s="22" t="s">
        <v>31</v>
      </c>
      <c r="G90" s="11" t="s">
        <v>32</v>
      </c>
      <c r="H90" s="10">
        <v>43315</v>
      </c>
      <c r="I90" s="10">
        <v>43353</v>
      </c>
      <c r="J90" s="12">
        <v>57150</v>
      </c>
      <c r="K90" s="12">
        <f>J90+J90*21/100</f>
        <v>69151.5</v>
      </c>
      <c r="L90" s="12">
        <v>57150</v>
      </c>
      <c r="M90" s="13">
        <v>21</v>
      </c>
      <c r="N90" s="12">
        <f t="shared" si="4"/>
        <v>69151.5</v>
      </c>
      <c r="O90" s="14">
        <v>2</v>
      </c>
      <c r="P90" s="14">
        <v>36</v>
      </c>
    </row>
    <row r="91" spans="1:16" ht="57.6" x14ac:dyDescent="0.3">
      <c r="A91" s="6" t="s">
        <v>283</v>
      </c>
      <c r="B91" s="11" t="s">
        <v>291</v>
      </c>
      <c r="C91" s="11" t="s">
        <v>9</v>
      </c>
      <c r="D91" s="9" t="s">
        <v>10</v>
      </c>
      <c r="E91" s="9" t="s">
        <v>355</v>
      </c>
      <c r="F91" s="22" t="s">
        <v>31</v>
      </c>
      <c r="G91" s="11" t="s">
        <v>32</v>
      </c>
      <c r="H91" s="10">
        <v>43315</v>
      </c>
      <c r="I91" s="10">
        <v>43353</v>
      </c>
      <c r="J91" s="12">
        <v>86694</v>
      </c>
      <c r="K91" s="12">
        <f>J91+J91*21/100</f>
        <v>104899.74</v>
      </c>
      <c r="L91" s="12">
        <v>86694</v>
      </c>
      <c r="M91" s="13">
        <v>21</v>
      </c>
      <c r="N91" s="12">
        <f t="shared" si="4"/>
        <v>104899.74</v>
      </c>
      <c r="O91" s="14">
        <v>1</v>
      </c>
      <c r="P91" s="14">
        <v>36</v>
      </c>
    </row>
    <row r="92" spans="1:16" ht="57.6" x14ac:dyDescent="0.3">
      <c r="A92" s="6" t="s">
        <v>283</v>
      </c>
      <c r="B92" s="11" t="s">
        <v>293</v>
      </c>
      <c r="C92" s="11" t="s">
        <v>9</v>
      </c>
      <c r="D92" s="9" t="s">
        <v>10</v>
      </c>
      <c r="E92" s="9" t="s">
        <v>355</v>
      </c>
      <c r="F92" s="22" t="s">
        <v>31</v>
      </c>
      <c r="G92" s="11" t="s">
        <v>32</v>
      </c>
      <c r="H92" s="10">
        <v>43315</v>
      </c>
      <c r="I92" s="10">
        <v>43353</v>
      </c>
      <c r="J92" s="12">
        <v>37605</v>
      </c>
      <c r="K92" s="12">
        <f>J92+J92*21/100</f>
        <v>45502.05</v>
      </c>
      <c r="L92" s="12">
        <v>37605</v>
      </c>
      <c r="M92" s="13">
        <v>21</v>
      </c>
      <c r="N92" s="12">
        <f t="shared" si="4"/>
        <v>45502.05</v>
      </c>
      <c r="O92" s="14">
        <v>3</v>
      </c>
      <c r="P92" s="14">
        <v>36</v>
      </c>
    </row>
    <row r="93" spans="1:16" ht="57.6" x14ac:dyDescent="0.3">
      <c r="A93" s="6" t="s">
        <v>283</v>
      </c>
      <c r="B93" s="11" t="s">
        <v>294</v>
      </c>
      <c r="C93" s="11" t="s">
        <v>9</v>
      </c>
      <c r="D93" s="9" t="s">
        <v>10</v>
      </c>
      <c r="E93" s="9" t="s">
        <v>355</v>
      </c>
      <c r="F93" s="22" t="s">
        <v>31</v>
      </c>
      <c r="G93" s="11" t="s">
        <v>32</v>
      </c>
      <c r="H93" s="10">
        <v>43315</v>
      </c>
      <c r="I93" s="10">
        <v>43353</v>
      </c>
      <c r="J93" s="12">
        <v>57690</v>
      </c>
      <c r="K93" s="12">
        <f>J93+J93*21/100</f>
        <v>69804.899999999994</v>
      </c>
      <c r="L93" s="12">
        <v>57690</v>
      </c>
      <c r="M93" s="13">
        <v>21</v>
      </c>
      <c r="N93" s="12">
        <f t="shared" si="4"/>
        <v>69804.899999999994</v>
      </c>
      <c r="O93" s="14">
        <v>3</v>
      </c>
      <c r="P93" s="14">
        <v>36</v>
      </c>
    </row>
    <row r="94" spans="1:16" ht="72" x14ac:dyDescent="0.3">
      <c r="A94" s="6" t="s">
        <v>204</v>
      </c>
      <c r="B94" s="15" t="s">
        <v>207</v>
      </c>
      <c r="C94" s="11" t="s">
        <v>14</v>
      </c>
      <c r="D94" s="7" t="s">
        <v>21</v>
      </c>
      <c r="E94" s="7" t="s">
        <v>357</v>
      </c>
      <c r="F94" s="22" t="s">
        <v>228</v>
      </c>
      <c r="G94" s="15" t="s">
        <v>229</v>
      </c>
      <c r="H94" s="10">
        <v>43270</v>
      </c>
      <c r="I94" s="10">
        <v>43354</v>
      </c>
      <c r="J94" s="12">
        <v>2560</v>
      </c>
      <c r="K94" s="12">
        <v>2560</v>
      </c>
      <c r="L94" s="12">
        <v>2560</v>
      </c>
      <c r="M94" s="13"/>
      <c r="N94" s="12">
        <f t="shared" si="4"/>
        <v>2560</v>
      </c>
      <c r="O94" s="14">
        <v>1</v>
      </c>
      <c r="P94" s="14">
        <v>24</v>
      </c>
    </row>
    <row r="95" spans="1:16" ht="57.6" x14ac:dyDescent="0.3">
      <c r="A95" s="6" t="s">
        <v>283</v>
      </c>
      <c r="B95" s="11" t="s">
        <v>292</v>
      </c>
      <c r="C95" s="11" t="s">
        <v>9</v>
      </c>
      <c r="D95" s="9" t="s">
        <v>10</v>
      </c>
      <c r="E95" s="9" t="s">
        <v>355</v>
      </c>
      <c r="F95" s="22" t="s">
        <v>287</v>
      </c>
      <c r="G95" s="11" t="s">
        <v>288</v>
      </c>
      <c r="H95" s="10">
        <v>43315</v>
      </c>
      <c r="I95" s="10">
        <v>43354</v>
      </c>
      <c r="J95" s="12">
        <v>158640</v>
      </c>
      <c r="K95" s="12">
        <f>J95+J95*21/100</f>
        <v>191954.4</v>
      </c>
      <c r="L95" s="12">
        <v>158640</v>
      </c>
      <c r="M95" s="13">
        <v>21</v>
      </c>
      <c r="N95" s="12">
        <f t="shared" si="4"/>
        <v>191954.4</v>
      </c>
      <c r="O95" s="14">
        <v>1</v>
      </c>
      <c r="P95" s="14">
        <v>36</v>
      </c>
    </row>
    <row r="96" spans="1:16" ht="57.6" x14ac:dyDescent="0.3">
      <c r="A96" s="6" t="s">
        <v>275</v>
      </c>
      <c r="B96" s="15" t="s">
        <v>276</v>
      </c>
      <c r="C96" s="15" t="s">
        <v>244</v>
      </c>
      <c r="D96" s="15" t="s">
        <v>11</v>
      </c>
      <c r="E96" s="15" t="s">
        <v>356</v>
      </c>
      <c r="F96" s="22" t="s">
        <v>277</v>
      </c>
      <c r="G96" s="15" t="s">
        <v>278</v>
      </c>
      <c r="H96" s="10">
        <v>43354</v>
      </c>
      <c r="I96" s="10">
        <v>43356</v>
      </c>
      <c r="J96" s="12"/>
      <c r="K96" s="12"/>
      <c r="L96" s="12">
        <v>15000</v>
      </c>
      <c r="M96" s="13">
        <v>21</v>
      </c>
      <c r="N96" s="12">
        <v>18150</v>
      </c>
      <c r="O96" s="14"/>
      <c r="P96" s="14">
        <v>12</v>
      </c>
    </row>
    <row r="97" spans="1:16" ht="100.8" x14ac:dyDescent="0.3">
      <c r="A97" s="6" t="s">
        <v>272</v>
      </c>
      <c r="B97" s="15" t="s">
        <v>273</v>
      </c>
      <c r="C97" s="15" t="s">
        <v>244</v>
      </c>
      <c r="D97" s="15" t="s">
        <v>11</v>
      </c>
      <c r="E97" s="15" t="s">
        <v>356</v>
      </c>
      <c r="F97" s="22" t="s">
        <v>274</v>
      </c>
      <c r="G97" s="15" t="s">
        <v>78</v>
      </c>
      <c r="H97" s="10">
        <v>43311</v>
      </c>
      <c r="I97" s="10">
        <v>43357</v>
      </c>
      <c r="J97" s="12"/>
      <c r="K97" s="12"/>
      <c r="L97" s="12">
        <v>14000</v>
      </c>
      <c r="M97" s="13">
        <v>10</v>
      </c>
      <c r="N97" s="12">
        <v>158400</v>
      </c>
      <c r="O97" s="14"/>
      <c r="P97" s="14">
        <v>12</v>
      </c>
    </row>
    <row r="98" spans="1:16" ht="57.6" x14ac:dyDescent="0.3">
      <c r="A98" s="6" t="s">
        <v>283</v>
      </c>
      <c r="B98" s="11" t="s">
        <v>289</v>
      </c>
      <c r="C98" s="11" t="s">
        <v>9</v>
      </c>
      <c r="D98" s="9" t="s">
        <v>10</v>
      </c>
      <c r="E98" s="9" t="s">
        <v>355</v>
      </c>
      <c r="F98" s="22" t="s">
        <v>285</v>
      </c>
      <c r="G98" s="11" t="s">
        <v>286</v>
      </c>
      <c r="H98" s="10">
        <v>43315</v>
      </c>
      <c r="I98" s="10">
        <v>43357</v>
      </c>
      <c r="J98" s="12">
        <v>58080</v>
      </c>
      <c r="K98" s="12">
        <f>J98+J98*21/100</f>
        <v>70276.800000000003</v>
      </c>
      <c r="L98" s="12">
        <v>58080</v>
      </c>
      <c r="M98" s="13">
        <v>21</v>
      </c>
      <c r="N98" s="12">
        <f>L98+L98*M98/100</f>
        <v>70276.800000000003</v>
      </c>
      <c r="O98" s="14">
        <v>2</v>
      </c>
      <c r="P98" s="14">
        <v>36</v>
      </c>
    </row>
    <row r="99" spans="1:16" ht="158.4" x14ac:dyDescent="0.3">
      <c r="A99" s="44" t="s">
        <v>314</v>
      </c>
      <c r="B99" s="11" t="s">
        <v>315</v>
      </c>
      <c r="C99" s="11" t="s">
        <v>244</v>
      </c>
      <c r="D99" s="9" t="s">
        <v>11</v>
      </c>
      <c r="E99" s="9" t="s">
        <v>354</v>
      </c>
      <c r="F99" s="23" t="s">
        <v>316</v>
      </c>
      <c r="G99" s="11" t="s">
        <v>317</v>
      </c>
      <c r="H99" s="10">
        <v>43346</v>
      </c>
      <c r="I99" s="10">
        <v>43357</v>
      </c>
      <c r="J99" s="12">
        <v>15199.23</v>
      </c>
      <c r="K99" s="12">
        <v>18391.07</v>
      </c>
      <c r="L99" s="12">
        <v>12158.9</v>
      </c>
      <c r="M99" s="13">
        <v>21</v>
      </c>
      <c r="N99" s="12">
        <v>14712.27</v>
      </c>
      <c r="O99" s="14">
        <v>4</v>
      </c>
      <c r="P99" s="14">
        <v>24</v>
      </c>
    </row>
    <row r="100" spans="1:16" ht="100.8" x14ac:dyDescent="0.3">
      <c r="A100" s="6" t="s">
        <v>330</v>
      </c>
      <c r="B100" s="15" t="s">
        <v>369</v>
      </c>
      <c r="C100" s="11" t="s">
        <v>30</v>
      </c>
      <c r="D100" s="9" t="s">
        <v>11</v>
      </c>
      <c r="E100" s="9" t="s">
        <v>354</v>
      </c>
      <c r="F100" s="23" t="s">
        <v>331</v>
      </c>
      <c r="G100" s="11" t="s">
        <v>332</v>
      </c>
      <c r="H100" s="10">
        <v>43340</v>
      </c>
      <c r="I100" s="10">
        <v>43357</v>
      </c>
      <c r="J100" s="12">
        <v>418819.19</v>
      </c>
      <c r="K100" s="12">
        <f>J100+J100*21/100</f>
        <v>506771.21990000003</v>
      </c>
      <c r="L100" s="12">
        <v>242370.67</v>
      </c>
      <c r="M100" s="13">
        <v>21</v>
      </c>
      <c r="N100" s="12">
        <f>L100+L100*M100/100</f>
        <v>293268.51069999998</v>
      </c>
      <c r="O100" s="14">
        <v>54</v>
      </c>
      <c r="P100" s="14">
        <v>5</v>
      </c>
    </row>
    <row r="101" spans="1:16" ht="72" x14ac:dyDescent="0.3">
      <c r="A101" s="6" t="s">
        <v>150</v>
      </c>
      <c r="B101" s="20" t="s">
        <v>153</v>
      </c>
      <c r="C101" s="15" t="s">
        <v>14</v>
      </c>
      <c r="D101" s="7" t="s">
        <v>10</v>
      </c>
      <c r="E101" s="7" t="s">
        <v>356</v>
      </c>
      <c r="F101" s="22" t="s">
        <v>151</v>
      </c>
      <c r="G101" s="11" t="s">
        <v>152</v>
      </c>
      <c r="H101" s="10">
        <v>43326</v>
      </c>
      <c r="I101" s="10">
        <v>43360</v>
      </c>
      <c r="J101" s="12"/>
      <c r="K101" s="12"/>
      <c r="L101" s="12">
        <v>264643</v>
      </c>
      <c r="M101" s="13">
        <v>10</v>
      </c>
      <c r="N101" s="12">
        <f>L101+L101*M101/100</f>
        <v>291107.3</v>
      </c>
      <c r="O101" s="14"/>
      <c r="P101" s="14">
        <v>12</v>
      </c>
    </row>
    <row r="102" spans="1:16" ht="43.2" x14ac:dyDescent="0.3">
      <c r="A102" s="6" t="s">
        <v>252</v>
      </c>
      <c r="B102" s="15" t="s">
        <v>253</v>
      </c>
      <c r="C102" s="15" t="s">
        <v>244</v>
      </c>
      <c r="D102" s="15" t="s">
        <v>11</v>
      </c>
      <c r="E102" s="15" t="s">
        <v>356</v>
      </c>
      <c r="F102" s="22" t="s">
        <v>20</v>
      </c>
      <c r="G102" s="15" t="s">
        <v>139</v>
      </c>
      <c r="H102" s="10">
        <v>43349</v>
      </c>
      <c r="I102" s="10">
        <v>43361</v>
      </c>
      <c r="J102" s="12"/>
      <c r="K102" s="12"/>
      <c r="L102" s="12">
        <v>57851.23</v>
      </c>
      <c r="M102" s="13">
        <v>21</v>
      </c>
      <c r="N102" s="12">
        <v>70000</v>
      </c>
      <c r="O102" s="14"/>
      <c r="P102" s="14">
        <v>12</v>
      </c>
    </row>
    <row r="103" spans="1:16" ht="43.2" x14ac:dyDescent="0.3">
      <c r="A103" s="6" t="s">
        <v>254</v>
      </c>
      <c r="B103" s="15" t="s">
        <v>255</v>
      </c>
      <c r="C103" s="15" t="s">
        <v>244</v>
      </c>
      <c r="D103" s="15" t="s">
        <v>10</v>
      </c>
      <c r="E103" s="15" t="s">
        <v>356</v>
      </c>
      <c r="F103" s="22" t="s">
        <v>256</v>
      </c>
      <c r="G103" s="15" t="s">
        <v>257</v>
      </c>
      <c r="H103" s="10">
        <v>43293</v>
      </c>
      <c r="I103" s="10">
        <v>43363</v>
      </c>
      <c r="J103" s="12"/>
      <c r="K103" s="12"/>
      <c r="L103" s="12">
        <v>69900</v>
      </c>
      <c r="M103" s="13">
        <v>10</v>
      </c>
      <c r="N103" s="12">
        <v>76890</v>
      </c>
      <c r="O103" s="14"/>
      <c r="P103" s="14">
        <v>24</v>
      </c>
    </row>
    <row r="104" spans="1:16" ht="72" x14ac:dyDescent="0.3">
      <c r="A104" s="6" t="s">
        <v>204</v>
      </c>
      <c r="B104" s="15" t="s">
        <v>214</v>
      </c>
      <c r="C104" s="11" t="s">
        <v>14</v>
      </c>
      <c r="D104" s="7" t="s">
        <v>21</v>
      </c>
      <c r="E104" s="7" t="s">
        <v>357</v>
      </c>
      <c r="F104" s="22" t="s">
        <v>218</v>
      </c>
      <c r="G104" s="15" t="s">
        <v>219</v>
      </c>
      <c r="H104" s="10">
        <v>43270</v>
      </c>
      <c r="I104" s="10">
        <v>43364</v>
      </c>
      <c r="J104" s="12">
        <v>4768</v>
      </c>
      <c r="K104" s="12">
        <v>4768</v>
      </c>
      <c r="L104" s="12">
        <v>4768</v>
      </c>
      <c r="M104" s="13"/>
      <c r="N104" s="12">
        <f>L104+L104*M104/100</f>
        <v>4768</v>
      </c>
      <c r="O104" s="14">
        <v>1</v>
      </c>
      <c r="P104" s="14">
        <v>24</v>
      </c>
    </row>
    <row r="105" spans="1:16" ht="57.6" x14ac:dyDescent="0.3">
      <c r="A105" s="6" t="s">
        <v>333</v>
      </c>
      <c r="B105" s="11" t="s">
        <v>336</v>
      </c>
      <c r="C105" s="11" t="s">
        <v>9</v>
      </c>
      <c r="D105" s="9" t="s">
        <v>10</v>
      </c>
      <c r="E105" s="9" t="s">
        <v>355</v>
      </c>
      <c r="F105" s="23" t="s">
        <v>15</v>
      </c>
      <c r="G105" s="11" t="s">
        <v>98</v>
      </c>
      <c r="H105" s="10">
        <v>43322</v>
      </c>
      <c r="I105" s="10">
        <v>43367</v>
      </c>
      <c r="J105" s="12">
        <v>672349</v>
      </c>
      <c r="K105" s="12">
        <f>J105+J105*21/100</f>
        <v>813542.29</v>
      </c>
      <c r="L105" s="12">
        <v>672349</v>
      </c>
      <c r="M105" s="13">
        <v>21</v>
      </c>
      <c r="N105" s="12">
        <f>L105+L105*M105/100</f>
        <v>813542.29</v>
      </c>
      <c r="O105" s="14">
        <v>13</v>
      </c>
      <c r="P105" s="14">
        <v>8</v>
      </c>
    </row>
    <row r="106" spans="1:16" ht="72" x14ac:dyDescent="0.3">
      <c r="A106" s="6" t="s">
        <v>339</v>
      </c>
      <c r="B106" s="11" t="s">
        <v>340</v>
      </c>
      <c r="C106" s="11" t="s">
        <v>244</v>
      </c>
      <c r="D106" s="9" t="s">
        <v>11</v>
      </c>
      <c r="E106" s="9" t="s">
        <v>355</v>
      </c>
      <c r="F106" s="23" t="s">
        <v>341</v>
      </c>
      <c r="G106" s="11" t="s">
        <v>342</v>
      </c>
      <c r="H106" s="10">
        <v>43325</v>
      </c>
      <c r="I106" s="10">
        <v>43367</v>
      </c>
      <c r="J106" s="12">
        <v>289814.5</v>
      </c>
      <c r="K106" s="12">
        <f>J106+J106*21/100</f>
        <v>350675.54499999998</v>
      </c>
      <c r="L106" s="12">
        <v>245955.46</v>
      </c>
      <c r="M106" s="13">
        <v>21</v>
      </c>
      <c r="N106" s="12">
        <f>L106+L106*M106/100</f>
        <v>297606.1066</v>
      </c>
      <c r="O106" s="14">
        <v>8</v>
      </c>
      <c r="P106" s="14">
        <v>24</v>
      </c>
    </row>
    <row r="107" spans="1:16" ht="86.4" x14ac:dyDescent="0.3">
      <c r="A107" s="6" t="s">
        <v>246</v>
      </c>
      <c r="B107" s="15" t="s">
        <v>247</v>
      </c>
      <c r="C107" s="15" t="s">
        <v>244</v>
      </c>
      <c r="D107" s="15" t="s">
        <v>10</v>
      </c>
      <c r="E107" s="15" t="s">
        <v>356</v>
      </c>
      <c r="F107" s="22" t="s">
        <v>248</v>
      </c>
      <c r="G107" s="15" t="s">
        <v>249</v>
      </c>
      <c r="H107" s="10">
        <v>43294</v>
      </c>
      <c r="I107" s="10">
        <v>43368</v>
      </c>
      <c r="J107" s="12"/>
      <c r="K107" s="12"/>
      <c r="L107" s="12">
        <v>39631.69</v>
      </c>
      <c r="M107" s="13">
        <v>21</v>
      </c>
      <c r="N107" s="12">
        <v>47954.35</v>
      </c>
      <c r="O107" s="14"/>
      <c r="P107" s="14">
        <v>24</v>
      </c>
    </row>
    <row r="108" spans="1:16" ht="43.2" x14ac:dyDescent="0.3">
      <c r="A108" s="41" t="s">
        <v>154</v>
      </c>
      <c r="B108" s="20" t="s">
        <v>155</v>
      </c>
      <c r="C108" s="20" t="s">
        <v>14</v>
      </c>
      <c r="D108" s="7" t="s">
        <v>10</v>
      </c>
      <c r="E108" s="7" t="s">
        <v>356</v>
      </c>
      <c r="F108" s="21" t="s">
        <v>151</v>
      </c>
      <c r="G108" s="20" t="s">
        <v>152</v>
      </c>
      <c r="H108" s="10">
        <v>43361</v>
      </c>
      <c r="I108" s="10">
        <v>43369</v>
      </c>
      <c r="J108" s="12"/>
      <c r="K108" s="12"/>
      <c r="L108" s="12">
        <v>234892.6</v>
      </c>
      <c r="M108" s="13">
        <v>10</v>
      </c>
      <c r="N108" s="12">
        <f>L108+L108*M108/100</f>
        <v>258381.86000000002</v>
      </c>
      <c r="O108" s="14"/>
      <c r="P108" s="14">
        <v>12</v>
      </c>
    </row>
    <row r="109" spans="1:16" ht="57.6" x14ac:dyDescent="0.3">
      <c r="A109" s="6" t="s">
        <v>333</v>
      </c>
      <c r="B109" s="11" t="s">
        <v>334</v>
      </c>
      <c r="C109" s="11" t="s">
        <v>9</v>
      </c>
      <c r="D109" s="9" t="s">
        <v>10</v>
      </c>
      <c r="E109" s="9" t="s">
        <v>355</v>
      </c>
      <c r="F109" s="23" t="s">
        <v>31</v>
      </c>
      <c r="G109" s="11" t="s">
        <v>32</v>
      </c>
      <c r="H109" s="10">
        <v>43322</v>
      </c>
      <c r="I109" s="10">
        <v>43369</v>
      </c>
      <c r="J109" s="12">
        <v>752043</v>
      </c>
      <c r="K109" s="12">
        <f>J109+J109*21/100</f>
        <v>909972.03</v>
      </c>
      <c r="L109" s="12">
        <v>752043</v>
      </c>
      <c r="M109" s="13">
        <v>21</v>
      </c>
      <c r="N109" s="12">
        <f>L109+L109*M109/100</f>
        <v>909972.03</v>
      </c>
      <c r="O109" s="14">
        <v>10</v>
      </c>
      <c r="P109" s="14">
        <v>8</v>
      </c>
    </row>
    <row r="110" spans="1:16" ht="57.6" x14ac:dyDescent="0.3">
      <c r="A110" s="6" t="s">
        <v>333</v>
      </c>
      <c r="B110" s="11" t="s">
        <v>335</v>
      </c>
      <c r="C110" s="11" t="s">
        <v>9</v>
      </c>
      <c r="D110" s="9" t="s">
        <v>10</v>
      </c>
      <c r="E110" s="9" t="s">
        <v>355</v>
      </c>
      <c r="F110" s="23" t="s">
        <v>337</v>
      </c>
      <c r="G110" s="11" t="s">
        <v>338</v>
      </c>
      <c r="H110" s="10">
        <v>43322</v>
      </c>
      <c r="I110" s="10">
        <v>43369</v>
      </c>
      <c r="J110" s="12">
        <v>907925</v>
      </c>
      <c r="K110" s="12">
        <f>J110+J110*21/100</f>
        <v>1098589.25</v>
      </c>
      <c r="L110" s="12">
        <v>907925</v>
      </c>
      <c r="M110" s="13">
        <v>21</v>
      </c>
      <c r="N110" s="12">
        <f>L110+L110*M110/100</f>
        <v>1098589.25</v>
      </c>
      <c r="O110" s="14">
        <v>12</v>
      </c>
      <c r="P110" s="14">
        <v>8</v>
      </c>
    </row>
    <row r="111" spans="1:16" ht="100.8" x14ac:dyDescent="0.3">
      <c r="A111" s="6" t="s">
        <v>196</v>
      </c>
      <c r="B111" s="7" t="s">
        <v>197</v>
      </c>
      <c r="C111" s="11" t="s">
        <v>14</v>
      </c>
      <c r="D111" s="7" t="s">
        <v>21</v>
      </c>
      <c r="E111" s="7" t="s">
        <v>357</v>
      </c>
      <c r="F111" s="23" t="s">
        <v>198</v>
      </c>
      <c r="G111" s="11" t="s">
        <v>199</v>
      </c>
      <c r="H111" s="10">
        <v>43361</v>
      </c>
      <c r="I111" s="10">
        <v>43370</v>
      </c>
      <c r="J111" s="12">
        <v>60000</v>
      </c>
      <c r="K111" s="12">
        <f>J111+J111*21/100</f>
        <v>72600</v>
      </c>
      <c r="L111" s="12">
        <v>46900</v>
      </c>
      <c r="M111" s="13">
        <v>21</v>
      </c>
      <c r="N111" s="12">
        <f>L111+L111*M111/100</f>
        <v>56749</v>
      </c>
      <c r="O111" s="14">
        <v>9</v>
      </c>
      <c r="P111" s="14">
        <v>6</v>
      </c>
    </row>
    <row r="112" spans="1:16" ht="57.6" x14ac:dyDescent="0.3">
      <c r="A112" s="6" t="s">
        <v>343</v>
      </c>
      <c r="B112" s="11" t="s">
        <v>344</v>
      </c>
      <c r="C112" s="11" t="s">
        <v>244</v>
      </c>
      <c r="D112" s="9" t="s">
        <v>10</v>
      </c>
      <c r="E112" s="9" t="s">
        <v>355</v>
      </c>
      <c r="F112" s="23" t="s">
        <v>345</v>
      </c>
      <c r="G112" s="11" t="s">
        <v>346</v>
      </c>
      <c r="H112" s="10">
        <v>43313</v>
      </c>
      <c r="I112" s="10">
        <v>43370</v>
      </c>
      <c r="J112" s="12">
        <v>0</v>
      </c>
      <c r="K112" s="12">
        <f>J112+J112*21/100</f>
        <v>0</v>
      </c>
      <c r="L112" s="12">
        <v>0</v>
      </c>
      <c r="M112" s="13"/>
      <c r="N112" s="12">
        <v>0</v>
      </c>
      <c r="O112" s="14">
        <v>2</v>
      </c>
      <c r="P112" s="14">
        <v>48</v>
      </c>
    </row>
    <row r="113" spans="1:16" ht="72" x14ac:dyDescent="0.3">
      <c r="A113" s="6" t="s">
        <v>204</v>
      </c>
      <c r="B113" s="15" t="s">
        <v>211</v>
      </c>
      <c r="C113" s="11" t="s">
        <v>14</v>
      </c>
      <c r="D113" s="7" t="s">
        <v>21</v>
      </c>
      <c r="E113" s="7" t="s">
        <v>357</v>
      </c>
      <c r="F113" s="22"/>
      <c r="G113" s="16" t="s">
        <v>23</v>
      </c>
      <c r="H113" s="10">
        <v>43410</v>
      </c>
      <c r="I113" s="8"/>
      <c r="J113" s="12">
        <v>9001.64</v>
      </c>
      <c r="K113" s="12">
        <v>9001.64</v>
      </c>
      <c r="L113" s="12"/>
      <c r="M113" s="13"/>
      <c r="N113" s="12">
        <f>L113+L113*M113/100</f>
        <v>0</v>
      </c>
      <c r="O113" s="14">
        <v>1</v>
      </c>
      <c r="P113" s="14"/>
    </row>
    <row r="114" spans="1:16" ht="72" x14ac:dyDescent="0.3">
      <c r="A114" s="6" t="s">
        <v>204</v>
      </c>
      <c r="B114" s="15" t="s">
        <v>212</v>
      </c>
      <c r="C114" s="11" t="s">
        <v>14</v>
      </c>
      <c r="D114" s="7" t="s">
        <v>21</v>
      </c>
      <c r="E114" s="7" t="s">
        <v>357</v>
      </c>
      <c r="F114" s="22"/>
      <c r="G114" s="16" t="s">
        <v>23</v>
      </c>
      <c r="H114" s="10">
        <v>43311</v>
      </c>
      <c r="I114" s="8"/>
      <c r="J114" s="12">
        <v>3240</v>
      </c>
      <c r="K114" s="12">
        <v>3240</v>
      </c>
      <c r="L114" s="12"/>
      <c r="M114" s="13"/>
      <c r="N114" s="12">
        <f>L114+L114*M114/100</f>
        <v>0</v>
      </c>
      <c r="O114" s="14">
        <v>1</v>
      </c>
      <c r="P114" s="14"/>
    </row>
    <row r="115" spans="1:16" x14ac:dyDescent="0.3">
      <c r="K115" s="2"/>
      <c r="N115" s="2"/>
    </row>
    <row r="116" spans="1:16" x14ac:dyDescent="0.3">
      <c r="K116" s="2"/>
      <c r="N116" s="2"/>
    </row>
    <row r="117" spans="1:16" x14ac:dyDescent="0.3">
      <c r="K117" s="2"/>
      <c r="N117" s="2"/>
    </row>
    <row r="118" spans="1:16" x14ac:dyDescent="0.3">
      <c r="K118" s="2"/>
      <c r="N118" s="2"/>
    </row>
    <row r="119" spans="1:16" x14ac:dyDescent="0.3">
      <c r="K119" s="2"/>
      <c r="N119" s="2"/>
    </row>
    <row r="120" spans="1:16" x14ac:dyDescent="0.3">
      <c r="K120" s="2"/>
      <c r="N120" s="2"/>
    </row>
  </sheetData>
  <sortState ref="A2:W130">
    <sortCondition ref="I2:I130"/>
  </sortState>
  <mergeCells count="2">
    <mergeCell ref="A1:P1"/>
    <mergeCell ref="A33:P33"/>
  </mergeCells>
  <dataValidations disablePrompts="1" count="2">
    <dataValidation operator="equal" allowBlank="1" error="El NIF debe tener una longitud de 9 caracteres y tiene que ir sin guiones ni barras" prompt="El NIF debe tener una longitud de 9 caracteres y tiene que ir sin guiones ni barras" sqref="F4"/>
    <dataValidation allowBlank="1" showInputMessage="1" showErrorMessage="1" prompt="El asignado en su tramitación por el órgano de contratación" sqref="A4"/>
  </dataValidations>
  <pageMargins left="0.70866141732283472" right="0.70866141732283472" top="1.1811023622047245" bottom="0.74803149606299213" header="0.31496062992125984" footer="0.31496062992125984"/>
  <pageSetup paperSize="9" scale="85" orientation="landscape" r:id="rId1"/>
  <headerFooter>
    <oddHeader xml:space="preserve">&amp;L&amp;G
            &amp;"-,Negrita"Área de Economía y Presupuestos&amp;"-,Normal"
</oddHeader>
    <oddFooter>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A12"/>
    </sheetView>
  </sheetViews>
  <sheetFormatPr baseColWidth="10" defaultRowHeight="14.4" x14ac:dyDescent="0.3"/>
  <cols>
    <col min="1" max="1" width="16" customWidth="1"/>
  </cols>
  <sheetData>
    <row r="1" spans="1:1" x14ac:dyDescent="0.25">
      <c r="A1" s="2"/>
    </row>
    <row r="2" spans="1:1" x14ac:dyDescent="0.25">
      <c r="A2" s="2"/>
    </row>
    <row r="3" spans="1:1" x14ac:dyDescent="0.25">
      <c r="A3" s="2"/>
    </row>
    <row r="4" spans="1:1" x14ac:dyDescent="0.25">
      <c r="A4" s="2"/>
    </row>
    <row r="5" spans="1:1" x14ac:dyDescent="0.25">
      <c r="A5" s="2"/>
    </row>
    <row r="6" spans="1:1" x14ac:dyDescent="0.3">
      <c r="A6" s="2"/>
    </row>
    <row r="7" spans="1:1" x14ac:dyDescent="0.3">
      <c r="A7" s="2"/>
    </row>
    <row r="8" spans="1:1" x14ac:dyDescent="0.3">
      <c r="A8" s="2"/>
    </row>
    <row r="9" spans="1:1" x14ac:dyDescent="0.3">
      <c r="A9" s="2"/>
    </row>
    <row r="10" spans="1:1" x14ac:dyDescent="0.3">
      <c r="A10" s="2"/>
    </row>
    <row r="11" spans="1:1" x14ac:dyDescent="0.3">
      <c r="A11" s="2"/>
    </row>
    <row r="12" spans="1:1" x14ac:dyDescent="0.3">
      <c r="A1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C.F.3tr2018</vt:lpstr>
      <vt:lpstr>Hoja3</vt:lpstr>
      <vt:lpstr>C.F.3tr2018!Títulos_a_imprimir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Navarro, María José</dc:creator>
  <cp:lastModifiedBy>López Díaz, Dolores</cp:lastModifiedBy>
  <cp:lastPrinted>2018-12-05T12:07:35Z</cp:lastPrinted>
  <dcterms:created xsi:type="dcterms:W3CDTF">2018-01-19T08:38:35Z</dcterms:created>
  <dcterms:modified xsi:type="dcterms:W3CDTF">2018-12-10T07:51:43Z</dcterms:modified>
</cp:coreProperties>
</file>