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19320" windowHeight="11328"/>
  </bookViews>
  <sheets>
    <sheet name="C.F.2018" sheetId="4" r:id="rId1"/>
    <sheet name="Hoja3" sheetId="3" r:id="rId2"/>
  </sheets>
  <definedNames>
    <definedName name="_xlnm._FilterDatabase" localSheetId="0" hidden="1">C.F.2018!$A$4:$R$69</definedName>
    <definedName name="_xlnm.Print_Area" localSheetId="0">C.F.2018!$A:$M</definedName>
    <definedName name="_xlnm.Print_Titles" localSheetId="0">C.F.2018!$2:$2</definedName>
  </definedNames>
  <calcPr calcId="145621"/>
</workbook>
</file>

<file path=xl/calcChain.xml><?xml version="1.0" encoding="utf-8"?>
<calcChain xmlns="http://schemas.openxmlformats.org/spreadsheetml/2006/main">
  <c r="K29" i="4" l="1"/>
  <c r="H56" i="4"/>
  <c r="K44" i="4"/>
  <c r="H44" i="4"/>
  <c r="K42" i="4"/>
  <c r="K50" i="4"/>
  <c r="H50" i="4"/>
  <c r="K24" i="4"/>
  <c r="H24" i="4"/>
  <c r="K49" i="4"/>
  <c r="H49" i="4"/>
  <c r="K48" i="4"/>
  <c r="H48" i="4"/>
  <c r="K41" i="4"/>
  <c r="K58" i="4"/>
  <c r="H58" i="4"/>
  <c r="K23" i="4"/>
  <c r="K39" i="4"/>
  <c r="K26" i="4"/>
  <c r="K28" i="4"/>
  <c r="K38" i="4"/>
  <c r="K20" i="4"/>
  <c r="H20" i="4"/>
  <c r="K36" i="4"/>
  <c r="H36" i="4"/>
  <c r="K35" i="4"/>
  <c r="H35" i="4"/>
  <c r="H55" i="4"/>
  <c r="H54" i="4"/>
  <c r="K34" i="4"/>
  <c r="H34" i="4"/>
  <c r="H53" i="4"/>
  <c r="K32" i="4"/>
  <c r="H32" i="4"/>
  <c r="K31" i="4"/>
  <c r="H31" i="4"/>
  <c r="K37" i="4"/>
  <c r="H37" i="4"/>
  <c r="K52" i="4"/>
  <c r="K51" i="4"/>
  <c r="K47" i="4"/>
  <c r="K43" i="4"/>
  <c r="K46" i="4"/>
  <c r="K45" i="4"/>
  <c r="K15" i="4"/>
  <c r="K17" i="4"/>
  <c r="K40" i="4"/>
  <c r="K27" i="4"/>
  <c r="K21" i="4"/>
  <c r="H21" i="4"/>
  <c r="K10" i="4"/>
  <c r="H10" i="4"/>
  <c r="K13" i="4"/>
  <c r="H13" i="4"/>
  <c r="K12" i="4"/>
  <c r="H12" i="4"/>
  <c r="H11" i="4"/>
  <c r="H14" i="4"/>
  <c r="K4" i="4"/>
  <c r="K5" i="4"/>
  <c r="H5" i="4"/>
  <c r="K25" i="4"/>
  <c r="H25" i="4"/>
  <c r="K16" i="4"/>
  <c r="H16" i="4"/>
  <c r="K9" i="4"/>
  <c r="H9" i="4"/>
  <c r="K8" i="4"/>
  <c r="H8" i="4"/>
  <c r="K6" i="4"/>
  <c r="H6" i="4"/>
</calcChain>
</file>

<file path=xl/sharedStrings.xml><?xml version="1.0" encoding="utf-8"?>
<sst xmlns="http://schemas.openxmlformats.org/spreadsheetml/2006/main" count="349" uniqueCount="209">
  <si>
    <t>Nº EXPTE</t>
  </si>
  <si>
    <t>NOMBRE</t>
  </si>
  <si>
    <t>PROCEDIMIENTO</t>
  </si>
  <si>
    <t>CIF</t>
  </si>
  <si>
    <t>NETO LIC.</t>
  </si>
  <si>
    <t>NETO ADJ</t>
  </si>
  <si>
    <t>% IVA</t>
  </si>
  <si>
    <t>116/17</t>
  </si>
  <si>
    <t>Arrendamiento mediante renting de vehículos sin transformación policial, para la Policía Local de Málaga</t>
  </si>
  <si>
    <t>Abierto criterios múltiples</t>
  </si>
  <si>
    <t>A91001438</t>
  </si>
  <si>
    <t>Alphabet España Fleet Management, S.A.</t>
  </si>
  <si>
    <t>163/17</t>
  </si>
  <si>
    <t>Abierto único criterio</t>
  </si>
  <si>
    <t>B29831112</t>
  </si>
  <si>
    <t>BCM Gestión de Servicios, S.L.</t>
  </si>
  <si>
    <t>153/17</t>
  </si>
  <si>
    <t>Servicio de talleres de teatro y tai chi para mayores en el Distrito municipal 8 de Churriana</t>
  </si>
  <si>
    <t>Negociado sin plublicidad</t>
  </si>
  <si>
    <t>108/17</t>
  </si>
  <si>
    <t>Arrendamiento de 4 vehículos eléctricos, mediante el sistema de renting, para el Servicio de Parques y Jardines del Ayuntamiento de Málaga</t>
  </si>
  <si>
    <t>A09373861</t>
  </si>
  <si>
    <t>Alquiber Quality, S.A.</t>
  </si>
  <si>
    <t>156/15</t>
  </si>
  <si>
    <t>Prórroga del servicio de traslado, custodia, mantenimiento y gestión documental de los fondos del Archivo Administrativo del Ayuntamiento de Málaga</t>
  </si>
  <si>
    <t>B29890563</t>
  </si>
  <si>
    <t>Organización y Guarda de Archivos, S.L.</t>
  </si>
  <si>
    <t>123/17</t>
  </si>
  <si>
    <t>Servicio de laboratorio para la realización de análisis físico-químicos y microbiológicos de aguas para el Ayuntamiento de Málaga</t>
  </si>
  <si>
    <t>Q2966002D</t>
  </si>
  <si>
    <t>Ilustre Colegio Oficial de Farmacéuticos de la provincia de Málaga</t>
  </si>
  <si>
    <t>104/17</t>
  </si>
  <si>
    <t>B92605518</t>
  </si>
  <si>
    <t>Multiser Málaga, S.L.</t>
  </si>
  <si>
    <t>132/17</t>
  </si>
  <si>
    <t>Servicio de seguridad en el Jardín Botánico-Histórico "La Concepción"</t>
  </si>
  <si>
    <t>A76151950</t>
  </si>
  <si>
    <t>Sinergias de Vigilancia y Seguridad, S.A.</t>
  </si>
  <si>
    <t>122/17</t>
  </si>
  <si>
    <t>Servicio de tratamientos fitosanitarios biológicos contra el picudo rojo de las plameras del Jardín Botánico-Histórico "La Concepción"</t>
  </si>
  <si>
    <t>A28037224</t>
  </si>
  <si>
    <t>Fomento de Construcciones y Contratas, S.A.</t>
  </si>
  <si>
    <t>145/17</t>
  </si>
  <si>
    <t>Suministro e instalación de elementos de juego infantil en Parque Litoral, El Cónsul y Plaza de las Cofradías y del pavimento de seguridad de estas áreas. Lote 1: Parque Litoral</t>
  </si>
  <si>
    <t>Suministro e instalación de elementos de juego infantil en Parque Litoral, El Cónsul y Plaza de las Cofradías y del pavimento de seguridad de estas áreas. Lote 2: El Cónsul (Parque de los Cuentos)</t>
  </si>
  <si>
    <t>Suministro e instalación de elementos de juego infantil en Parque Litoral, El Cónsul y Plaza de las Cofradías y del pavimento de seguridad de estas áreas. Lote 3: Plaza de las Cofradías</t>
  </si>
  <si>
    <t>Suministro e instalación de elementos de juego infantil en Parque Litoral, El Cónsul y Plaza de las Cofradías y del pavimento de seguridad de estas áreas. Lote 4: Pavimento de seguridad</t>
  </si>
  <si>
    <t>B60961554</t>
  </si>
  <si>
    <t>Lappset España VR, SL</t>
  </si>
  <si>
    <t>A58620808</t>
  </si>
  <si>
    <t>HPC Iberica, SA</t>
  </si>
  <si>
    <t>Contenur, SL</t>
  </si>
  <si>
    <t>B82806738</t>
  </si>
  <si>
    <t>Galitec Desarrollos Tecnologicos, SL</t>
  </si>
  <si>
    <t>B36495604</t>
  </si>
  <si>
    <t>141/17</t>
  </si>
  <si>
    <t>Servicio de agencia de viajes para los miembros de los Órganos de Gobierno, Directivos y Empleados Públicos de las Áreas de Álcaldía y comunicación del Ayuntamiento de Málaga</t>
  </si>
  <si>
    <t>B08323404</t>
  </si>
  <si>
    <t>Juliá Central de Viajes, S.L.</t>
  </si>
  <si>
    <t>Servicio de elaboración del proyecto museístico así como el programa de actividades para la promoción, difusión y puesta en valor del Museo del Patrimonio Municipal de Málaga</t>
  </si>
  <si>
    <t>33/17</t>
  </si>
  <si>
    <t>B85785335</t>
  </si>
  <si>
    <t>Factoría de Arte y Desarrollo, S.L.</t>
  </si>
  <si>
    <t>168/17</t>
  </si>
  <si>
    <t>Suministro de medicamentos y material veterinario para su uso en el Centro Zoosanitario Municipal</t>
  </si>
  <si>
    <t>B93072106</t>
  </si>
  <si>
    <t>Olmedo Zoonet, S.L.U.</t>
  </si>
  <si>
    <t>152/16</t>
  </si>
  <si>
    <t>B91106393</t>
  </si>
  <si>
    <t>Doc 2001, S.L.</t>
  </si>
  <si>
    <t>Prórroga del servicio de promoción y desarrollo de acciones socioculturales y socioeducativas en el Distrito nº 4 Bailén-Miraflores</t>
  </si>
  <si>
    <t>24/14</t>
  </si>
  <si>
    <t>Prórroga del servicio de encuadernación de los libros de actas de órganos colegiados y de los libros de resoluciones de los órganos unipersonales del Excmo. Ayuntamiento de Málaga</t>
  </si>
  <si>
    <t>74863452Q</t>
  </si>
  <si>
    <t>María del Mar Plaza Corrales</t>
  </si>
  <si>
    <t>45/17</t>
  </si>
  <si>
    <t>Prórroga del servicio de ejecución del proyecto "disfruta la playa" dirigido al colectivo de personas con diversidad funcional en las playas de La Misericordia y El Dedo, en el municipio de Málaga, año 2017</t>
  </si>
  <si>
    <t>B41794116</t>
  </si>
  <si>
    <t>Medios Acuáticos, S.L.</t>
  </si>
  <si>
    <t>133/15</t>
  </si>
  <si>
    <t>Prórroga del servicio de mantenimiento de las pistas de cesped artificial, ubicadas en el Polideportivo Municipal de Ciudad Jardín</t>
  </si>
  <si>
    <t>B92747963</t>
  </si>
  <si>
    <t>Payresport 2006, S.L.</t>
  </si>
  <si>
    <t>163/14</t>
  </si>
  <si>
    <t>A28767671</t>
  </si>
  <si>
    <t>Rentokil Initial España, S.A.</t>
  </si>
  <si>
    <t>220/16</t>
  </si>
  <si>
    <t>B93122430</t>
  </si>
  <si>
    <t>A93400646</t>
  </si>
  <si>
    <t>B93288165</t>
  </si>
  <si>
    <t>Prórroga del servicio de mantenimiento de edificios, vías públicas y otros equipamientos municipales. Lote 1: Distritos Ciudad Jardín, Este, Cruz de Humilladero y Puerto de la Torre</t>
  </si>
  <si>
    <t>Prórroga del servicio de mantenimiento de edificios, vías públicas y otros equipamientos municipales. Lote 3. Distritos Centro, Churriana y Carretera de Cádiz.</t>
  </si>
  <si>
    <t>012/17</t>
  </si>
  <si>
    <t>Negociado sin publicidad</t>
  </si>
  <si>
    <t>77188649M</t>
  </si>
  <si>
    <t>David Moreno Rosales</t>
  </si>
  <si>
    <t>Prórroga del servicio técnico de sonorización y ambientación audiovisual para el desarrollo de actividades previstas y organizadas por la Junta Municipal de Distrito nº 8 de Churriana</t>
  </si>
  <si>
    <t>213/16</t>
  </si>
  <si>
    <t>B92151067</t>
  </si>
  <si>
    <t>Baherma 2001, S.L.</t>
  </si>
  <si>
    <t>153/14</t>
  </si>
  <si>
    <t>191/17</t>
  </si>
  <si>
    <t>Servicio de mantenimiento correctivo de equipamientos municipales</t>
  </si>
  <si>
    <t>A59087361</t>
  </si>
  <si>
    <t>Citelum Ibérica, S.A.</t>
  </si>
  <si>
    <t>102/17</t>
  </si>
  <si>
    <t>B93063485</t>
  </si>
  <si>
    <t>Artemes Natura, S.L.</t>
  </si>
  <si>
    <t>175/17</t>
  </si>
  <si>
    <t>Patrocinio publicitario del equipo deportivo "Málaga Club de Fútbol", con el fin de promocionar la imagen institucional del Ayuntamiento de Málaga</t>
  </si>
  <si>
    <t>Negociado sin plblicidad</t>
  </si>
  <si>
    <t>A29680790</t>
  </si>
  <si>
    <t>Málaga Club de Fútbol, S.A.D.</t>
  </si>
  <si>
    <t>192/17</t>
  </si>
  <si>
    <t>Suministro de material de madera. Lote 1: Área de Servicios Operativos, Régimen Interior, Playas y Fiestas</t>
  </si>
  <si>
    <t>Suministro de material de madera. Lote 2: Juntas Municipales de Distrito</t>
  </si>
  <si>
    <t>B92068592</t>
  </si>
  <si>
    <t>Maderas Menur, S.L.</t>
  </si>
  <si>
    <t>119/17</t>
  </si>
  <si>
    <t>Suministro de vestuario con destino al personal del Servicio de la Policía Local año 2017. Lote 1: Prendas básicas</t>
  </si>
  <si>
    <t>Suministro de vestuario con destino al personal del Servicio de la Policía Local año 2017. Lote 2: Complementos</t>
  </si>
  <si>
    <t>Suministro de vestuario con destino al personal del Servicio de la Policía Local año 2017. Lote 3: Cascos</t>
  </si>
  <si>
    <t>Suministro de vestuario con destino al personal del Servicio de la Policía Local año 2017. Lote 4: Calzado</t>
  </si>
  <si>
    <t>Suministro de vestuario con destino al personal del Servicio de la Policía Local año 2017. Lote 5: Ropa de paisano</t>
  </si>
  <si>
    <t>Suministro de vestuario con destino al personal del Servicio de la Policía Local año 2017. Lote 6: Uniformidad de Gala</t>
  </si>
  <si>
    <t>DESIERTO</t>
  </si>
  <si>
    <t>A28017895</t>
  </si>
  <si>
    <t>El Corte Inglés, S.A.</t>
  </si>
  <si>
    <t>167/17</t>
  </si>
  <si>
    <t>Servicio de atención y gestión de las llamadas a los servicios municipales de emergencias de Bomberos y de Policía Local</t>
  </si>
  <si>
    <t>A28517308</t>
  </si>
  <si>
    <t>Eulen, S.A.</t>
  </si>
  <si>
    <t>SI</t>
  </si>
  <si>
    <t>NO</t>
  </si>
  <si>
    <t>136/17</t>
  </si>
  <si>
    <t>Seguro colectivo de vida-incapacidad de los/as empleados del Ayuntamiento de Málaga</t>
  </si>
  <si>
    <t>A41003864</t>
  </si>
  <si>
    <t>Helvetia Compañía Suiza, S.A. de Seguros y Reaseguros</t>
  </si>
  <si>
    <t>107/17</t>
  </si>
  <si>
    <t>Servicio de transporte de viajeros para las actividades socio-culturales de los Distritos Municipales. Lote 1: Distritos Centro y Este</t>
  </si>
  <si>
    <t>B29024825</t>
  </si>
  <si>
    <t>Autocares Rivero, S.A.</t>
  </si>
  <si>
    <t>Servicio de transporte de viajeros para las actividades socio-culturales de los Distritos Municipales. Lote 2: Distritos Ciudad Jardín, Bailén-Miraflores y Palma-Palmilla</t>
  </si>
  <si>
    <t>B29604675</t>
  </si>
  <si>
    <t xml:space="preserve">Autocares Leiva, S.L. </t>
  </si>
  <si>
    <t>Servicio de transporte de viajeros para las actividades socio-culturales de los Distritos Municipales. Lote 3: Distritos Municiaples Cruz de Humilladero y Carretera de Cádiz</t>
  </si>
  <si>
    <t>B29562154</t>
  </si>
  <si>
    <t>Autocares Alcano, S.L.</t>
  </si>
  <si>
    <t>Servicio de transporte de viajeros para las actividades socio-culturales de los Distritos Municipales. Lote 4: Distritos Municipales Churriana, Campanillas, Puerto de la Torre, Teatinos-Universidad</t>
  </si>
  <si>
    <t>B79072823</t>
  </si>
  <si>
    <t>Corporación Española de Transporte, S.L.</t>
  </si>
  <si>
    <t>029/17</t>
  </si>
  <si>
    <t>Gestión y explotación del servicio público del Centro Deportivo "El Torcal"</t>
  </si>
  <si>
    <t>B87767711</t>
  </si>
  <si>
    <t>Majadahonda Deporte y Ocio, S.L.U.</t>
  </si>
  <si>
    <t>INGRESO</t>
  </si>
  <si>
    <t>182/17</t>
  </si>
  <si>
    <t>Póliza de seguros de responsabilidad civil/patrimonial del Excmo. Ayuntamiento de Málaga</t>
  </si>
  <si>
    <t>A28141935</t>
  </si>
  <si>
    <t>Mapfre España, Compañía de Seguros y Reaseguros, S.A.</t>
  </si>
  <si>
    <t>177/17</t>
  </si>
  <si>
    <t>Patrocinio publicitario para la promoción de la ciudad de Málaga mediante la difusión de la imagen institucional del Ayuntamiento de Málaga a través de la marca "Málaga Ciudad Genial" en las actividades deportivas de Baloncesto Málaga, S.A.D.</t>
  </si>
  <si>
    <t>A29575933</t>
  </si>
  <si>
    <t>Baloncesto Málaga, S.A.D.</t>
  </si>
  <si>
    <t>190/17</t>
  </si>
  <si>
    <t>Servicio de dinamización de los grupos de trabajo adscritos al Consejo Sectorial de la Mujer</t>
  </si>
  <si>
    <t>B87719886</t>
  </si>
  <si>
    <t>Instituto de Igualdad, Formación y Proyectos, S.L.</t>
  </si>
  <si>
    <t>161/17</t>
  </si>
  <si>
    <t>A04038014</t>
  </si>
  <si>
    <t>165/17</t>
  </si>
  <si>
    <t>Suministro de elementos para el alumbrado de las carreteras de titularidad municipal</t>
  </si>
  <si>
    <t>B83239335</t>
  </si>
  <si>
    <t>Gamma Solutions, S.L.</t>
  </si>
  <si>
    <t>144/17</t>
  </si>
  <si>
    <t>Suministro de un vehículo para el Grupo Operativo de Apoyo (GOA), de 10 motocicletas con transformación policial y transformación policial de 6 motocicletas. Lote 1: Adquisición de 1 vehículo paa el Grupo Operativo de Apoyo (GOA)</t>
  </si>
  <si>
    <t>Suministro de un vehículo para el Grupo Operativo de Apoyo (GOA), de 10 motocicletas con transformación policial y transformación policial de 6 motocicletas. Lote 2: Adquisición de 10 motocicletas con transformación policial</t>
  </si>
  <si>
    <t>Suministro de un vehículo para el Grupo Operativo de Apoyo (GOA), de 10 motocicletas con transformación policial y transformación policial de 6 motocicletas. Lote 3: Transformación policial de 6 motocicletas, modelo Honda CB 500x, modelo del año 2016</t>
  </si>
  <si>
    <t>B65336828</t>
  </si>
  <si>
    <t>Transforma 21, S.L.</t>
  </si>
  <si>
    <t>B29121951</t>
  </si>
  <si>
    <t>Lopera, S.L.</t>
  </si>
  <si>
    <t>Programa de actividades deportivas dirigidas a adultos y mayores, que se desrrollan en diferentes instalaciones municipales de la ciudad de Málaga</t>
  </si>
  <si>
    <t>PUBLICACIONES</t>
  </si>
  <si>
    <t>sin publicación</t>
  </si>
  <si>
    <t>ADJUDICATARIO</t>
  </si>
  <si>
    <t>TOTAL ADJUDICACIÓN</t>
  </si>
  <si>
    <t>NÚMERO DE LICITADORES</t>
  </si>
  <si>
    <t xml:space="preserve">TOTAL LICITACIÓN </t>
  </si>
  <si>
    <t>DURACIÓN (meses</t>
  </si>
  <si>
    <t>BOE,DOUE,Perfil del Contratante y PCSP</t>
  </si>
  <si>
    <t>BOP, Perfil del Contratante y PCSP</t>
  </si>
  <si>
    <t>Perfil del Contratante y PCSP</t>
  </si>
  <si>
    <t>GASTOS</t>
  </si>
  <si>
    <t>Obratec Ingeniería, S.L.</t>
  </si>
  <si>
    <t>Sacrog 85,  S.L.</t>
  </si>
  <si>
    <t>Polaria Obras e Infraestructuras, S.A.</t>
  </si>
  <si>
    <t>Rupo Control Empresas de Seguridad, S.A.</t>
  </si>
  <si>
    <t>CONTRATOS FORMALIZADOS POR EL AYUNTAMIENTO DE MÁLAGA EN EL PRIMER TRIMESTRE 2018</t>
  </si>
  <si>
    <r>
      <t xml:space="preserve">180/17 </t>
    </r>
    <r>
      <rPr>
        <b/>
        <sz val="11"/>
        <rFont val="Calibri"/>
        <family val="2"/>
      </rPr>
      <t xml:space="preserve"> (*)</t>
    </r>
  </si>
  <si>
    <t xml:space="preserve">                (*) Anexo al Contrato Administrativo de fecha 10 de mayo de 2018, corrección error material</t>
  </si>
  <si>
    <t>Prórroga del servicio de mantenimiento de las máquinas expendedoras de tickets del conjunto monumental Alcazaba-Gibralfaro</t>
  </si>
  <si>
    <t>Prórroga del servicio de talleres de prevención e inserción social para la barriada de La Corta y otros barrios del Distito Bailén-Miraflores</t>
  </si>
  <si>
    <t>Servicio de apertura, cierre, control de acceso de los polideportivos Tiro de Pichón, José Paterna y Ciudad Jardín</t>
  </si>
  <si>
    <t>Servicio de promoción del asociacionismo, organización, planificación y desarrollo de actividades socioculturales y socioeducativas en el Distrito 6, Cruz de Humilladero</t>
  </si>
  <si>
    <t>Prórroga del servicio de instalación, mantenimiento, carga y retirada de los equipos bacteriostáticos, contenedores higiénicos sanitarios y contenedores de residuos biosanitarios, para equipamientos dependientes del Área de Derechos Sociales</t>
  </si>
  <si>
    <t>Servicio de mantenimiento de los sistemas de alarmas de robo e incendio, central receptora de alarmas y custodia de llaves e intervención-acuda del OMAU</t>
  </si>
  <si>
    <t>Servicio de limpieza en viviendas asociadas al síndrome de diógenes  a otras situaciones de análogas características</t>
  </si>
  <si>
    <t>Prórroga del servicio de mantenimiento de edificios, vías públicas y otros equipamientos municipales. Lote 2: Distritos Teatinos Universidad, Campanillas y Bailén Miraflores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</si>
</sst>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 Black"/>
      <family val="2"/>
    </font>
    <font>
      <b/>
      <sz val="11"/>
      <name val="Arial Black"/>
      <family val="2"/>
    </font>
    <font>
      <sz val="12"/>
      <color theme="1"/>
      <name val="Arial Black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Border="1"/>
    <xf numFmtId="164" fontId="0" fillId="0" borderId="0" xfId="0" applyNumberFormat="1"/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" fontId="0" fillId="0" borderId="1" xfId="0" applyNumberFormat="1" applyBorder="1"/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Protection="1">
      <protection locked="0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49" fontId="4" fillId="0" borderId="1" xfId="0" applyNumberFormat="1" applyFont="1" applyBorder="1"/>
    <xf numFmtId="0" fontId="4" fillId="0" borderId="1" xfId="0" applyFont="1" applyBorder="1" applyAlignment="1">
      <alignment horizontal="left" vertical="center" wrapText="1"/>
    </xf>
    <xf numFmtId="0" fontId="6" fillId="0" borderId="1" xfId="0" applyFont="1" applyFill="1" applyBorder="1" applyProtection="1">
      <protection locked="0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/>
    <xf numFmtId="0" fontId="0" fillId="0" borderId="1" xfId="0" applyFont="1" applyBorder="1" applyAlignment="1" applyProtection="1">
      <alignment wrapText="1"/>
      <protection locked="0"/>
    </xf>
    <xf numFmtId="17" fontId="6" fillId="0" borderId="1" xfId="0" applyNumberFormat="1" applyFont="1" applyBorder="1" applyProtection="1"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1" fontId="0" fillId="0" borderId="0" xfId="0" applyNumberForma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" fontId="5" fillId="3" borderId="1" xfId="2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Fill="1" applyBorder="1" applyProtection="1">
      <protection locked="0"/>
    </xf>
    <xf numFmtId="0" fontId="0" fillId="0" borderId="0" xfId="0" applyFill="1" applyBorder="1" applyAlignment="1">
      <alignment wrapText="1"/>
    </xf>
    <xf numFmtId="0" fontId="10" fillId="0" borderId="0" xfId="0" applyFont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 applyProtection="1">
      <alignment wrapText="1"/>
      <protection locked="0"/>
    </xf>
    <xf numFmtId="164" fontId="0" fillId="0" borderId="0" xfId="0" applyNumberFormat="1" applyBorder="1"/>
    <xf numFmtId="1" fontId="0" fillId="0" borderId="0" xfId="0" applyNumberFormat="1" applyBorder="1"/>
    <xf numFmtId="1" fontId="0" fillId="0" borderId="0" xfId="0" applyNumberFormat="1" applyBorder="1" applyAlignment="1">
      <alignment horizontal="center"/>
    </xf>
    <xf numFmtId="0" fontId="3" fillId="0" borderId="0" xfId="0" applyFont="1"/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tabSelected="1" view="pageLayout" topLeftCell="A40" zoomScaleNormal="120" workbookViewId="0">
      <selection activeCell="B47" sqref="B47"/>
    </sheetView>
  </sheetViews>
  <sheetFormatPr baseColWidth="10" defaultRowHeight="14.4" x14ac:dyDescent="0.3"/>
  <cols>
    <col min="2" max="2" width="32" style="19" customWidth="1"/>
    <col min="3" max="3" width="13.109375" style="19" customWidth="1"/>
    <col min="4" max="4" width="12.5546875" style="42" customWidth="1"/>
    <col min="6" max="6" width="23.109375" style="19" customWidth="1"/>
    <col min="7" max="7" width="13.6640625" style="2" hidden="1" customWidth="1"/>
    <col min="8" max="8" width="14.88671875" customWidth="1"/>
    <col min="9" max="9" width="14.33203125" style="2" hidden="1" customWidth="1"/>
    <col min="10" max="10" width="0" style="3" hidden="1" customWidth="1"/>
    <col min="11" max="11" width="15.33203125" customWidth="1"/>
    <col min="12" max="12" width="11.88671875" style="43" customWidth="1"/>
    <col min="13" max="13" width="10.33203125" style="43" customWidth="1"/>
  </cols>
  <sheetData>
    <row r="1" spans="1:18" ht="29.25" customHeight="1" x14ac:dyDescent="0.3">
      <c r="A1" s="68" t="s">
        <v>198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8" s="26" customFormat="1" ht="28.8" x14ac:dyDescent="0.3">
      <c r="A2" s="9" t="s">
        <v>0</v>
      </c>
      <c r="B2" s="38" t="s">
        <v>1</v>
      </c>
      <c r="C2" s="39" t="s">
        <v>2</v>
      </c>
      <c r="D2" s="39" t="s">
        <v>183</v>
      </c>
      <c r="E2" s="9" t="s">
        <v>3</v>
      </c>
      <c r="F2" s="38" t="s">
        <v>185</v>
      </c>
      <c r="G2" s="11" t="s">
        <v>4</v>
      </c>
      <c r="H2" s="10" t="s">
        <v>188</v>
      </c>
      <c r="I2" s="11" t="s">
        <v>5</v>
      </c>
      <c r="J2" s="12" t="s">
        <v>6</v>
      </c>
      <c r="K2" s="13" t="s">
        <v>186</v>
      </c>
      <c r="L2" s="40" t="s">
        <v>187</v>
      </c>
      <c r="M2" s="40" t="s">
        <v>189</v>
      </c>
      <c r="N2" s="25"/>
      <c r="O2" s="4"/>
      <c r="P2" s="4"/>
      <c r="Q2" s="4"/>
      <c r="R2" s="4"/>
    </row>
    <row r="3" spans="1:18" s="54" customFormat="1" ht="18.75" x14ac:dyDescent="0.25">
      <c r="A3" s="66" t="s">
        <v>193</v>
      </c>
      <c r="B3" s="67"/>
      <c r="C3" s="46"/>
      <c r="D3" s="46"/>
      <c r="E3" s="44"/>
      <c r="F3" s="45"/>
      <c r="G3" s="47"/>
      <c r="H3" s="48"/>
      <c r="I3" s="47"/>
      <c r="J3" s="49"/>
      <c r="K3" s="50"/>
      <c r="L3" s="51"/>
      <c r="M3" s="51"/>
      <c r="N3" s="52"/>
      <c r="O3" s="53"/>
      <c r="P3" s="53"/>
      <c r="Q3" s="53"/>
      <c r="R3" s="53"/>
    </row>
    <row r="4" spans="1:18" s="1" customFormat="1" ht="51.75" customHeight="1" x14ac:dyDescent="0.3">
      <c r="A4" s="5" t="s">
        <v>34</v>
      </c>
      <c r="B4" s="6" t="s">
        <v>35</v>
      </c>
      <c r="C4" s="6" t="s">
        <v>13</v>
      </c>
      <c r="D4" s="41" t="s">
        <v>190</v>
      </c>
      <c r="E4" s="5" t="s">
        <v>36</v>
      </c>
      <c r="F4" s="6" t="s">
        <v>37</v>
      </c>
      <c r="G4" s="7">
        <v>134663.63</v>
      </c>
      <c r="H4" s="7">
        <v>162943</v>
      </c>
      <c r="I4" s="7">
        <v>114450.62</v>
      </c>
      <c r="J4" s="8">
        <v>21</v>
      </c>
      <c r="K4" s="7">
        <f>I4+I4*J4/100</f>
        <v>138485.25020000001</v>
      </c>
      <c r="L4" s="18">
        <v>7</v>
      </c>
      <c r="M4" s="18">
        <v>12</v>
      </c>
    </row>
    <row r="5" spans="1:18" s="1" customFormat="1" ht="57.6" x14ac:dyDescent="0.3">
      <c r="A5" s="5" t="s">
        <v>31</v>
      </c>
      <c r="B5" s="6" t="s">
        <v>203</v>
      </c>
      <c r="C5" s="6" t="s">
        <v>13</v>
      </c>
      <c r="D5" s="41" t="s">
        <v>190</v>
      </c>
      <c r="E5" s="5" t="s">
        <v>32</v>
      </c>
      <c r="F5" s="6" t="s">
        <v>33</v>
      </c>
      <c r="G5" s="7">
        <v>416479.34</v>
      </c>
      <c r="H5" s="7">
        <f>G5+G5*21/100</f>
        <v>503940.00140000007</v>
      </c>
      <c r="I5" s="7">
        <v>199920</v>
      </c>
      <c r="J5" s="8">
        <v>21</v>
      </c>
      <c r="K5" s="7">
        <f>I5+I5*J5/100</f>
        <v>241903.2</v>
      </c>
      <c r="L5" s="18">
        <v>22</v>
      </c>
      <c r="M5" s="18">
        <v>24</v>
      </c>
      <c r="N5"/>
      <c r="O5"/>
      <c r="P5"/>
      <c r="Q5"/>
      <c r="R5"/>
    </row>
    <row r="6" spans="1:18" ht="43.2" x14ac:dyDescent="0.3">
      <c r="A6" s="17" t="s">
        <v>7</v>
      </c>
      <c r="B6" s="15" t="s">
        <v>8</v>
      </c>
      <c r="C6" s="15" t="s">
        <v>9</v>
      </c>
      <c r="D6" s="41" t="s">
        <v>191</v>
      </c>
      <c r="E6" s="16" t="s">
        <v>10</v>
      </c>
      <c r="F6" s="35" t="s">
        <v>11</v>
      </c>
      <c r="G6" s="7">
        <v>123966.97</v>
      </c>
      <c r="H6" s="7">
        <f>G6+G6*21/100</f>
        <v>150000.0337</v>
      </c>
      <c r="I6" s="7">
        <v>105084</v>
      </c>
      <c r="J6" s="8">
        <v>21</v>
      </c>
      <c r="K6" s="7">
        <f>I6+I6*J6/100</f>
        <v>127151.64</v>
      </c>
      <c r="L6" s="18">
        <v>3</v>
      </c>
      <c r="M6" s="18">
        <v>48</v>
      </c>
      <c r="N6" s="1"/>
      <c r="O6" s="1"/>
      <c r="P6" s="1"/>
      <c r="Q6" s="1"/>
      <c r="R6" s="1"/>
    </row>
    <row r="7" spans="1:18" ht="72" x14ac:dyDescent="0.3">
      <c r="A7" s="5" t="s">
        <v>23</v>
      </c>
      <c r="B7" s="6" t="s">
        <v>24</v>
      </c>
      <c r="C7" s="6" t="s">
        <v>9</v>
      </c>
      <c r="D7" s="41" t="s">
        <v>184</v>
      </c>
      <c r="E7" s="5" t="s">
        <v>25</v>
      </c>
      <c r="F7" s="6" t="s">
        <v>26</v>
      </c>
      <c r="G7" s="7"/>
      <c r="H7" s="7"/>
      <c r="I7" s="7">
        <v>156694.21</v>
      </c>
      <c r="J7" s="8">
        <v>21</v>
      </c>
      <c r="K7" s="7">
        <v>189600</v>
      </c>
      <c r="L7" s="18"/>
      <c r="M7" s="18">
        <v>24</v>
      </c>
    </row>
    <row r="8" spans="1:18" ht="86.4" x14ac:dyDescent="0.3">
      <c r="A8" s="5" t="s">
        <v>12</v>
      </c>
      <c r="B8" s="6" t="s">
        <v>204</v>
      </c>
      <c r="C8" s="6" t="s">
        <v>13</v>
      </c>
      <c r="D8" s="41" t="s">
        <v>191</v>
      </c>
      <c r="E8" s="5" t="s">
        <v>14</v>
      </c>
      <c r="F8" s="6" t="s">
        <v>15</v>
      </c>
      <c r="G8" s="7">
        <v>41322.31</v>
      </c>
      <c r="H8" s="7">
        <f>G8+G8*21/100</f>
        <v>49999.9951</v>
      </c>
      <c r="I8" s="7">
        <v>40770</v>
      </c>
      <c r="J8" s="8">
        <v>21</v>
      </c>
      <c r="K8" s="7">
        <f>I8+I8*J8/100</f>
        <v>49331.7</v>
      </c>
      <c r="L8" s="18">
        <v>1</v>
      </c>
      <c r="M8" s="18">
        <v>12</v>
      </c>
    </row>
    <row r="9" spans="1:18" ht="43.2" x14ac:dyDescent="0.3">
      <c r="A9" s="5" t="s">
        <v>16</v>
      </c>
      <c r="B9" s="6" t="s">
        <v>17</v>
      </c>
      <c r="C9" s="6" t="s">
        <v>18</v>
      </c>
      <c r="D9" s="41" t="s">
        <v>192</v>
      </c>
      <c r="E9" s="5" t="s">
        <v>14</v>
      </c>
      <c r="F9" s="6" t="s">
        <v>15</v>
      </c>
      <c r="G9" s="7">
        <v>4255</v>
      </c>
      <c r="H9" s="7">
        <f>G9+G9*10/100</f>
        <v>4680.5</v>
      </c>
      <c r="I9" s="7">
        <v>3925</v>
      </c>
      <c r="J9" s="8">
        <v>10</v>
      </c>
      <c r="K9" s="7">
        <f>I9+I9*J9/100</f>
        <v>4317.5</v>
      </c>
      <c r="L9" s="18">
        <v>5</v>
      </c>
      <c r="M9" s="18">
        <v>12</v>
      </c>
    </row>
    <row r="10" spans="1:18" ht="86.4" x14ac:dyDescent="0.3">
      <c r="A10" s="5" t="s">
        <v>42</v>
      </c>
      <c r="B10" s="6" t="s">
        <v>46</v>
      </c>
      <c r="C10" s="6" t="s">
        <v>13</v>
      </c>
      <c r="D10" s="41" t="s">
        <v>190</v>
      </c>
      <c r="E10" s="5" t="s">
        <v>54</v>
      </c>
      <c r="F10" s="6" t="s">
        <v>53</v>
      </c>
      <c r="G10" s="7">
        <v>57631.5</v>
      </c>
      <c r="H10" s="7">
        <f>G10+G10*21/100</f>
        <v>69734.115000000005</v>
      </c>
      <c r="I10" s="7">
        <v>48439.28</v>
      </c>
      <c r="J10" s="8">
        <v>21</v>
      </c>
      <c r="K10" s="7">
        <f>I10+I10*J10/100</f>
        <v>58611.5288</v>
      </c>
      <c r="L10" s="18">
        <v>5</v>
      </c>
      <c r="M10" s="18">
        <v>3</v>
      </c>
    </row>
    <row r="11" spans="1:18" ht="86.4" x14ac:dyDescent="0.3">
      <c r="A11" s="5" t="s">
        <v>42</v>
      </c>
      <c r="B11" s="6" t="s">
        <v>43</v>
      </c>
      <c r="C11" s="6" t="s">
        <v>13</v>
      </c>
      <c r="D11" s="41" t="s">
        <v>190</v>
      </c>
      <c r="E11" s="5" t="s">
        <v>47</v>
      </c>
      <c r="F11" s="6" t="s">
        <v>48</v>
      </c>
      <c r="G11" s="7">
        <v>82644.63</v>
      </c>
      <c r="H11" s="7">
        <f>G11+G11*21/100</f>
        <v>100000.00230000001</v>
      </c>
      <c r="I11" s="7">
        <v>82231.399999999994</v>
      </c>
      <c r="J11" s="8">
        <v>21</v>
      </c>
      <c r="K11" s="7">
        <v>99500</v>
      </c>
      <c r="L11" s="18">
        <v>2</v>
      </c>
      <c r="M11" s="18">
        <v>3</v>
      </c>
    </row>
    <row r="12" spans="1:18" ht="86.4" x14ac:dyDescent="0.3">
      <c r="A12" s="5" t="s">
        <v>42</v>
      </c>
      <c r="B12" s="6" t="s">
        <v>44</v>
      </c>
      <c r="C12" s="6" t="s">
        <v>13</v>
      </c>
      <c r="D12" s="41" t="s">
        <v>190</v>
      </c>
      <c r="E12" s="5" t="s">
        <v>49</v>
      </c>
      <c r="F12" s="6" t="s">
        <v>50</v>
      </c>
      <c r="G12" s="7">
        <v>93394.76</v>
      </c>
      <c r="H12" s="7">
        <f>G12+G12*21/100</f>
        <v>113007.6596</v>
      </c>
      <c r="I12" s="7">
        <v>93394.76</v>
      </c>
      <c r="J12" s="8">
        <v>21</v>
      </c>
      <c r="K12" s="7">
        <f>I12+I12*J12/100</f>
        <v>113007.6596</v>
      </c>
      <c r="L12" s="18">
        <v>3</v>
      </c>
      <c r="M12" s="18">
        <v>3</v>
      </c>
    </row>
    <row r="13" spans="1:18" ht="86.4" x14ac:dyDescent="0.3">
      <c r="A13" s="5" t="s">
        <v>42</v>
      </c>
      <c r="B13" s="6" t="s">
        <v>45</v>
      </c>
      <c r="C13" s="6" t="s">
        <v>13</v>
      </c>
      <c r="D13" s="41" t="s">
        <v>190</v>
      </c>
      <c r="E13" s="5" t="s">
        <v>52</v>
      </c>
      <c r="F13" s="6" t="s">
        <v>51</v>
      </c>
      <c r="G13" s="7">
        <v>74380.17</v>
      </c>
      <c r="H13" s="7">
        <f>G13+G13*21/100</f>
        <v>90000.005699999994</v>
      </c>
      <c r="I13" s="7">
        <v>73896.7</v>
      </c>
      <c r="J13" s="8">
        <v>21</v>
      </c>
      <c r="K13" s="7">
        <f>I13+I13*J13/100</f>
        <v>89415.006999999998</v>
      </c>
      <c r="L13" s="18">
        <v>3</v>
      </c>
      <c r="M13" s="18">
        <v>3</v>
      </c>
    </row>
    <row r="14" spans="1:18" ht="57.6" x14ac:dyDescent="0.3">
      <c r="A14" s="5" t="s">
        <v>38</v>
      </c>
      <c r="B14" s="6" t="s">
        <v>39</v>
      </c>
      <c r="C14" s="6" t="s">
        <v>13</v>
      </c>
      <c r="D14" s="41" t="s">
        <v>191</v>
      </c>
      <c r="E14" s="5" t="s">
        <v>40</v>
      </c>
      <c r="F14" s="6" t="s">
        <v>41</v>
      </c>
      <c r="G14" s="7">
        <v>60000</v>
      </c>
      <c r="H14" s="7">
        <f>G14+G14*21/100</f>
        <v>72600</v>
      </c>
      <c r="I14" s="7">
        <v>44663.08</v>
      </c>
      <c r="J14" s="8">
        <v>21</v>
      </c>
      <c r="K14" s="7">
        <v>54042.32</v>
      </c>
      <c r="L14" s="18">
        <v>8</v>
      </c>
      <c r="M14" s="18">
        <v>24</v>
      </c>
    </row>
    <row r="15" spans="1:18" ht="72" x14ac:dyDescent="0.3">
      <c r="A15" s="20" t="s">
        <v>79</v>
      </c>
      <c r="B15" s="21" t="s">
        <v>80</v>
      </c>
      <c r="C15" s="15" t="s">
        <v>13</v>
      </c>
      <c r="D15" s="41" t="s">
        <v>184</v>
      </c>
      <c r="E15" s="16" t="s">
        <v>81</v>
      </c>
      <c r="F15" s="15" t="s">
        <v>82</v>
      </c>
      <c r="G15" s="7"/>
      <c r="H15" s="7"/>
      <c r="I15" s="7">
        <v>9554.76</v>
      </c>
      <c r="J15" s="8">
        <v>21</v>
      </c>
      <c r="K15" s="7">
        <f>I15+I15*J15/100</f>
        <v>11561.259599999999</v>
      </c>
      <c r="L15" s="18"/>
      <c r="M15" s="18">
        <v>24</v>
      </c>
    </row>
    <row r="16" spans="1:18" ht="57.6" x14ac:dyDescent="0.3">
      <c r="A16" s="5" t="s">
        <v>19</v>
      </c>
      <c r="B16" s="6" t="s">
        <v>20</v>
      </c>
      <c r="C16" s="6" t="s">
        <v>9</v>
      </c>
      <c r="D16" s="41" t="s">
        <v>191</v>
      </c>
      <c r="E16" s="5" t="s">
        <v>21</v>
      </c>
      <c r="F16" s="6" t="s">
        <v>22</v>
      </c>
      <c r="G16" s="7">
        <v>107520</v>
      </c>
      <c r="H16" s="7">
        <f>G16+G16*21/100</f>
        <v>130099.2</v>
      </c>
      <c r="I16" s="7">
        <v>94080</v>
      </c>
      <c r="J16" s="8">
        <v>21</v>
      </c>
      <c r="K16" s="7">
        <f>I16+I16*J16/100</f>
        <v>113836.8</v>
      </c>
      <c r="L16" s="18">
        <v>5</v>
      </c>
      <c r="M16" s="18">
        <v>48</v>
      </c>
    </row>
    <row r="17" spans="1:16" ht="86.4" x14ac:dyDescent="0.3">
      <c r="A17" s="22" t="s">
        <v>75</v>
      </c>
      <c r="B17" s="23" t="s">
        <v>76</v>
      </c>
      <c r="C17" s="23" t="s">
        <v>9</v>
      </c>
      <c r="D17" s="41" t="s">
        <v>184</v>
      </c>
      <c r="E17" s="24" t="s">
        <v>77</v>
      </c>
      <c r="F17" s="35" t="s">
        <v>78</v>
      </c>
      <c r="G17" s="7"/>
      <c r="H17" s="7"/>
      <c r="I17" s="7">
        <v>63100</v>
      </c>
      <c r="J17" s="8">
        <v>21</v>
      </c>
      <c r="K17" s="7">
        <f>I17+I17*J17/100</f>
        <v>76351</v>
      </c>
      <c r="L17" s="18"/>
      <c r="M17" s="18">
        <v>12</v>
      </c>
    </row>
    <row r="18" spans="1:16" ht="115.2" x14ac:dyDescent="0.3">
      <c r="A18" s="27" t="s">
        <v>83</v>
      </c>
      <c r="B18" s="28" t="s">
        <v>205</v>
      </c>
      <c r="C18" s="29" t="s">
        <v>18</v>
      </c>
      <c r="D18" s="41" t="s">
        <v>184</v>
      </c>
      <c r="E18" s="30" t="s">
        <v>84</v>
      </c>
      <c r="F18" s="28" t="s">
        <v>85</v>
      </c>
      <c r="G18" s="7"/>
      <c r="H18" s="7"/>
      <c r="I18" s="7">
        <v>2238.1</v>
      </c>
      <c r="J18" s="8"/>
      <c r="K18" s="7">
        <v>2630.1</v>
      </c>
      <c r="L18" s="18"/>
      <c r="M18" s="18">
        <v>12</v>
      </c>
    </row>
    <row r="19" spans="1:16" ht="86.4" x14ac:dyDescent="0.3">
      <c r="A19" s="5" t="s">
        <v>55</v>
      </c>
      <c r="B19" s="6" t="s">
        <v>56</v>
      </c>
      <c r="C19" s="6" t="s">
        <v>13</v>
      </c>
      <c r="D19" s="41" t="s">
        <v>191</v>
      </c>
      <c r="E19" s="5" t="s">
        <v>57</v>
      </c>
      <c r="F19" s="6" t="s">
        <v>58</v>
      </c>
      <c r="G19" s="7">
        <v>66358.789999999994</v>
      </c>
      <c r="H19" s="7">
        <v>75279.149999999994</v>
      </c>
      <c r="I19" s="7">
        <v>66358.789999999994</v>
      </c>
      <c r="J19" s="8"/>
      <c r="K19" s="7">
        <v>75279.149999999994</v>
      </c>
      <c r="L19" s="18">
        <v>4</v>
      </c>
      <c r="M19" s="18">
        <v>24</v>
      </c>
    </row>
    <row r="20" spans="1:16" ht="57.6" x14ac:dyDescent="0.3">
      <c r="A20" s="22" t="s">
        <v>128</v>
      </c>
      <c r="B20" s="15" t="s">
        <v>129</v>
      </c>
      <c r="C20" s="15" t="s">
        <v>9</v>
      </c>
      <c r="D20" s="41" t="s">
        <v>190</v>
      </c>
      <c r="E20" s="31" t="s">
        <v>130</v>
      </c>
      <c r="F20" s="35" t="s">
        <v>131</v>
      </c>
      <c r="G20" s="7">
        <v>964581.82</v>
      </c>
      <c r="H20" s="7">
        <f>G20+G20*21/100</f>
        <v>1167144.0022</v>
      </c>
      <c r="I20" s="7">
        <v>935040</v>
      </c>
      <c r="J20" s="8">
        <v>21</v>
      </c>
      <c r="K20" s="7">
        <f>I20+I20*J20/100</f>
        <v>1131398.3999999999</v>
      </c>
      <c r="L20" s="18">
        <v>4</v>
      </c>
      <c r="M20" s="18">
        <v>12</v>
      </c>
      <c r="P20" t="s">
        <v>133</v>
      </c>
    </row>
    <row r="21" spans="1:16" ht="72" x14ac:dyDescent="0.3">
      <c r="A21" s="5" t="s">
        <v>60</v>
      </c>
      <c r="B21" s="6" t="s">
        <v>59</v>
      </c>
      <c r="C21" s="6" t="s">
        <v>9</v>
      </c>
      <c r="D21" s="41" t="s">
        <v>191</v>
      </c>
      <c r="E21" s="5" t="s">
        <v>61</v>
      </c>
      <c r="F21" s="6" t="s">
        <v>62</v>
      </c>
      <c r="G21" s="7">
        <v>75000</v>
      </c>
      <c r="H21" s="7">
        <f>G21+G21*21/100</f>
        <v>90750</v>
      </c>
      <c r="I21" s="7">
        <v>60000</v>
      </c>
      <c r="J21" s="8">
        <v>21</v>
      </c>
      <c r="K21" s="7">
        <f>I21+I21*J21/100</f>
        <v>72600</v>
      </c>
      <c r="L21" s="18">
        <v>6</v>
      </c>
      <c r="M21" s="18">
        <v>12</v>
      </c>
    </row>
    <row r="22" spans="1:16" ht="43.2" x14ac:dyDescent="0.3">
      <c r="A22" s="5" t="s">
        <v>63</v>
      </c>
      <c r="B22" s="6" t="s">
        <v>64</v>
      </c>
      <c r="C22" s="6" t="s">
        <v>18</v>
      </c>
      <c r="D22" s="41" t="s">
        <v>192</v>
      </c>
      <c r="E22" s="5" t="s">
        <v>65</v>
      </c>
      <c r="F22" s="6" t="s">
        <v>66</v>
      </c>
      <c r="G22" s="7">
        <v>32479.34</v>
      </c>
      <c r="H22" s="7">
        <v>36000</v>
      </c>
      <c r="I22" s="7">
        <v>32479.34</v>
      </c>
      <c r="J22" s="8"/>
      <c r="K22" s="7">
        <v>36000</v>
      </c>
      <c r="L22" s="18">
        <v>4</v>
      </c>
      <c r="M22" s="18">
        <v>24</v>
      </c>
    </row>
    <row r="23" spans="1:16" ht="86.4" x14ac:dyDescent="0.3">
      <c r="A23" s="22" t="s">
        <v>138</v>
      </c>
      <c r="B23" s="15" t="s">
        <v>148</v>
      </c>
      <c r="C23" s="15" t="s">
        <v>9</v>
      </c>
      <c r="D23" s="41" t="s">
        <v>190</v>
      </c>
      <c r="E23" s="31" t="s">
        <v>149</v>
      </c>
      <c r="F23" s="35" t="s">
        <v>150</v>
      </c>
      <c r="G23" s="7">
        <v>45245.42</v>
      </c>
      <c r="H23" s="7">
        <v>49769.97</v>
      </c>
      <c r="I23" s="7">
        <v>38881.800000000003</v>
      </c>
      <c r="J23" s="8">
        <v>10</v>
      </c>
      <c r="K23" s="7">
        <f t="shared" ref="K23:K29" si="0">I23+I23*J23/100</f>
        <v>42769.98</v>
      </c>
      <c r="L23" s="18">
        <v>4</v>
      </c>
      <c r="M23" s="18">
        <v>22</v>
      </c>
      <c r="P23" t="s">
        <v>133</v>
      </c>
    </row>
    <row r="24" spans="1:16" ht="72" x14ac:dyDescent="0.3">
      <c r="A24" s="22" t="s">
        <v>168</v>
      </c>
      <c r="B24" s="15" t="s">
        <v>206</v>
      </c>
      <c r="C24" s="15" t="s">
        <v>9</v>
      </c>
      <c r="D24" s="41" t="s">
        <v>191</v>
      </c>
      <c r="E24" s="31" t="s">
        <v>169</v>
      </c>
      <c r="F24" s="35" t="s">
        <v>197</v>
      </c>
      <c r="G24" s="7">
        <v>5750</v>
      </c>
      <c r="H24" s="7">
        <f>G24+G24*21/100</f>
        <v>6957.5</v>
      </c>
      <c r="I24" s="7">
        <v>3852.5</v>
      </c>
      <c r="J24" s="8">
        <v>21</v>
      </c>
      <c r="K24" s="7">
        <f t="shared" si="0"/>
        <v>4661.5249999999996</v>
      </c>
      <c r="L24" s="18">
        <v>3</v>
      </c>
      <c r="M24" s="18">
        <v>24</v>
      </c>
    </row>
    <row r="25" spans="1:16" ht="57.6" x14ac:dyDescent="0.3">
      <c r="A25" s="5" t="s">
        <v>27</v>
      </c>
      <c r="B25" s="6" t="s">
        <v>28</v>
      </c>
      <c r="C25" s="6" t="s">
        <v>13</v>
      </c>
      <c r="D25" s="41" t="s">
        <v>191</v>
      </c>
      <c r="E25" s="5" t="s">
        <v>29</v>
      </c>
      <c r="F25" s="6" t="s">
        <v>30</v>
      </c>
      <c r="G25" s="7">
        <v>49600</v>
      </c>
      <c r="H25" s="7">
        <f>G25+G25*21/100</f>
        <v>60016</v>
      </c>
      <c r="I25" s="7">
        <v>49600</v>
      </c>
      <c r="J25" s="8">
        <v>21</v>
      </c>
      <c r="K25" s="7">
        <f t="shared" si="0"/>
        <v>60016</v>
      </c>
      <c r="L25" s="18">
        <v>3</v>
      </c>
      <c r="M25" s="18">
        <v>48</v>
      </c>
    </row>
    <row r="26" spans="1:16" ht="72" x14ac:dyDescent="0.3">
      <c r="A26" s="22" t="s">
        <v>138</v>
      </c>
      <c r="B26" s="15" t="s">
        <v>142</v>
      </c>
      <c r="C26" s="15" t="s">
        <v>9</v>
      </c>
      <c r="D26" s="41" t="s">
        <v>190</v>
      </c>
      <c r="E26" s="31" t="s">
        <v>143</v>
      </c>
      <c r="F26" s="35" t="s">
        <v>144</v>
      </c>
      <c r="G26" s="7">
        <v>71609.03</v>
      </c>
      <c r="H26" s="7">
        <v>78769.929999999993</v>
      </c>
      <c r="I26" s="7">
        <v>64461.77</v>
      </c>
      <c r="J26" s="8">
        <v>10</v>
      </c>
      <c r="K26" s="7">
        <f t="shared" si="0"/>
        <v>70907.947</v>
      </c>
      <c r="L26" s="18">
        <v>5</v>
      </c>
      <c r="M26" s="18">
        <v>22</v>
      </c>
      <c r="P26" t="s">
        <v>132</v>
      </c>
    </row>
    <row r="27" spans="1:16" ht="57.6" x14ac:dyDescent="0.3">
      <c r="A27" s="32" t="s">
        <v>67</v>
      </c>
      <c r="B27" s="33" t="s">
        <v>70</v>
      </c>
      <c r="C27" s="15" t="s">
        <v>13</v>
      </c>
      <c r="D27" s="41" t="s">
        <v>184</v>
      </c>
      <c r="E27" s="16" t="s">
        <v>68</v>
      </c>
      <c r="F27" s="35" t="s">
        <v>69</v>
      </c>
      <c r="G27" s="7"/>
      <c r="H27" s="7"/>
      <c r="I27" s="7">
        <v>27699.02</v>
      </c>
      <c r="J27" s="8">
        <v>21</v>
      </c>
      <c r="K27" s="7">
        <f t="shared" si="0"/>
        <v>33515.814200000001</v>
      </c>
      <c r="L27" s="18"/>
      <c r="M27" s="18">
        <v>12</v>
      </c>
    </row>
    <row r="28" spans="1:16" ht="57.6" x14ac:dyDescent="0.3">
      <c r="A28" s="22" t="s">
        <v>138</v>
      </c>
      <c r="B28" s="15" t="s">
        <v>139</v>
      </c>
      <c r="C28" s="15" t="s">
        <v>9</v>
      </c>
      <c r="D28" s="41" t="s">
        <v>190</v>
      </c>
      <c r="E28" s="31" t="s">
        <v>140</v>
      </c>
      <c r="F28" s="35" t="s">
        <v>141</v>
      </c>
      <c r="G28" s="7">
        <v>53454.44</v>
      </c>
      <c r="H28" s="7">
        <v>58799.88</v>
      </c>
      <c r="I28" s="7">
        <v>46818.18</v>
      </c>
      <c r="J28" s="8">
        <v>10</v>
      </c>
      <c r="K28" s="7">
        <f t="shared" si="0"/>
        <v>51499.998</v>
      </c>
      <c r="L28" s="18">
        <v>4</v>
      </c>
      <c r="M28" s="18">
        <v>22</v>
      </c>
      <c r="P28" t="s">
        <v>132</v>
      </c>
    </row>
    <row r="29" spans="1:16" ht="77.25" customHeight="1" x14ac:dyDescent="0.3">
      <c r="A29" s="22" t="s">
        <v>199</v>
      </c>
      <c r="B29" s="15" t="s">
        <v>182</v>
      </c>
      <c r="C29" s="15" t="s">
        <v>13</v>
      </c>
      <c r="D29" s="41" t="s">
        <v>191</v>
      </c>
      <c r="E29" s="31" t="s">
        <v>14</v>
      </c>
      <c r="F29" s="35" t="s">
        <v>15</v>
      </c>
      <c r="G29" s="7">
        <v>104000</v>
      </c>
      <c r="H29" s="7">
        <v>68973.600000000006</v>
      </c>
      <c r="I29" s="7">
        <v>67249</v>
      </c>
      <c r="J29" s="8">
        <v>21</v>
      </c>
      <c r="K29" s="7">
        <f t="shared" si="0"/>
        <v>81371.290000000008</v>
      </c>
      <c r="L29" s="18">
        <v>11</v>
      </c>
      <c r="M29" s="18">
        <v>9</v>
      </c>
    </row>
    <row r="30" spans="1:16" ht="57.6" x14ac:dyDescent="0.3">
      <c r="A30" s="22" t="s">
        <v>105</v>
      </c>
      <c r="B30" s="15" t="s">
        <v>207</v>
      </c>
      <c r="C30" s="15" t="s">
        <v>110</v>
      </c>
      <c r="D30" s="41" t="s">
        <v>184</v>
      </c>
      <c r="E30" s="31" t="s">
        <v>106</v>
      </c>
      <c r="F30" s="35" t="s">
        <v>107</v>
      </c>
      <c r="G30" s="7">
        <v>31314.05</v>
      </c>
      <c r="H30" s="7">
        <v>36900</v>
      </c>
      <c r="I30" s="7">
        <v>31314.05</v>
      </c>
      <c r="J30" s="8"/>
      <c r="K30" s="7">
        <v>36900</v>
      </c>
      <c r="L30" s="18">
        <v>4</v>
      </c>
      <c r="M30" s="18">
        <v>18</v>
      </c>
    </row>
    <row r="31" spans="1:16" ht="43.2" x14ac:dyDescent="0.3">
      <c r="A31" s="22" t="s">
        <v>113</v>
      </c>
      <c r="B31" s="15" t="s">
        <v>114</v>
      </c>
      <c r="C31" s="15" t="s">
        <v>13</v>
      </c>
      <c r="D31" s="41" t="s">
        <v>191</v>
      </c>
      <c r="E31" s="31" t="s">
        <v>116</v>
      </c>
      <c r="F31" s="35" t="s">
        <v>117</v>
      </c>
      <c r="G31" s="7">
        <v>6611.57</v>
      </c>
      <c r="H31" s="7">
        <f>G31+G31*21/100</f>
        <v>7999.9996999999994</v>
      </c>
      <c r="I31" s="7">
        <v>6611.57</v>
      </c>
      <c r="J31" s="8">
        <v>21</v>
      </c>
      <c r="K31" s="7">
        <f>I31+I31*J31/100</f>
        <v>7999.9996999999994</v>
      </c>
      <c r="L31" s="18">
        <v>1</v>
      </c>
      <c r="M31" s="18">
        <v>24</v>
      </c>
    </row>
    <row r="32" spans="1:16" ht="36.6" x14ac:dyDescent="0.3">
      <c r="A32" s="22" t="s">
        <v>113</v>
      </c>
      <c r="B32" s="15" t="s">
        <v>115</v>
      </c>
      <c r="C32" s="15" t="s">
        <v>13</v>
      </c>
      <c r="D32" s="41" t="s">
        <v>191</v>
      </c>
      <c r="E32" s="31" t="s">
        <v>116</v>
      </c>
      <c r="F32" s="35" t="s">
        <v>117</v>
      </c>
      <c r="G32" s="7">
        <v>21487.59</v>
      </c>
      <c r="H32" s="7">
        <f>G32+G32*21/100</f>
        <v>25999.983899999999</v>
      </c>
      <c r="I32" s="7">
        <v>21487.59</v>
      </c>
      <c r="J32" s="8">
        <v>21</v>
      </c>
      <c r="K32" s="7">
        <f>I32+I32*J32/100</f>
        <v>25999.983899999999</v>
      </c>
      <c r="L32" s="18">
        <v>1</v>
      </c>
      <c r="M32" s="18">
        <v>24</v>
      </c>
    </row>
    <row r="33" spans="1:16" ht="36.6" x14ac:dyDescent="0.3">
      <c r="A33" s="22" t="s">
        <v>101</v>
      </c>
      <c r="B33" s="15" t="s">
        <v>102</v>
      </c>
      <c r="C33" s="15" t="s">
        <v>13</v>
      </c>
      <c r="D33" s="41" t="s">
        <v>191</v>
      </c>
      <c r="E33" s="31" t="s">
        <v>103</v>
      </c>
      <c r="F33" s="35" t="s">
        <v>104</v>
      </c>
      <c r="G33" s="7">
        <v>82644.62</v>
      </c>
      <c r="H33" s="7">
        <v>100000</v>
      </c>
      <c r="I33" s="7">
        <v>82644.62</v>
      </c>
      <c r="J33" s="8">
        <v>21</v>
      </c>
      <c r="K33" s="7">
        <v>100000</v>
      </c>
      <c r="L33" s="18">
        <v>2</v>
      </c>
      <c r="M33" s="18">
        <v>24</v>
      </c>
    </row>
    <row r="34" spans="1:16" ht="57.6" x14ac:dyDescent="0.3">
      <c r="A34" s="22" t="s">
        <v>118</v>
      </c>
      <c r="B34" s="15" t="s">
        <v>120</v>
      </c>
      <c r="C34" s="15" t="s">
        <v>9</v>
      </c>
      <c r="D34" s="41" t="s">
        <v>191</v>
      </c>
      <c r="E34" s="31" t="s">
        <v>126</v>
      </c>
      <c r="F34" s="35" t="s">
        <v>127</v>
      </c>
      <c r="G34" s="7">
        <v>53864.46</v>
      </c>
      <c r="H34" s="7">
        <f>G34+G34*21/100</f>
        <v>65175.996599999999</v>
      </c>
      <c r="I34" s="7">
        <v>25892.45</v>
      </c>
      <c r="J34" s="8">
        <v>21</v>
      </c>
      <c r="K34" s="7">
        <f t="shared" ref="K34:K52" si="1">I34+I34*J34/100</f>
        <v>31329.864500000003</v>
      </c>
      <c r="L34" s="18">
        <v>3</v>
      </c>
      <c r="M34" s="18">
        <v>2</v>
      </c>
      <c r="P34" t="s">
        <v>133</v>
      </c>
    </row>
    <row r="35" spans="1:16" ht="57.6" x14ac:dyDescent="0.3">
      <c r="A35" s="22" t="s">
        <v>118</v>
      </c>
      <c r="B35" s="15" t="s">
        <v>123</v>
      </c>
      <c r="C35" s="15" t="s">
        <v>9</v>
      </c>
      <c r="D35" s="41" t="s">
        <v>191</v>
      </c>
      <c r="E35" s="31" t="s">
        <v>126</v>
      </c>
      <c r="F35" s="35" t="s">
        <v>127</v>
      </c>
      <c r="G35" s="7">
        <v>8623.14</v>
      </c>
      <c r="H35" s="7">
        <f>G35+G35*21/100</f>
        <v>10433.999399999999</v>
      </c>
      <c r="I35" s="7">
        <v>8623.14</v>
      </c>
      <c r="J35" s="8">
        <v>21</v>
      </c>
      <c r="K35" s="7">
        <f t="shared" si="1"/>
        <v>10433.999399999999</v>
      </c>
      <c r="L35" s="18">
        <v>1</v>
      </c>
      <c r="M35" s="18">
        <v>2</v>
      </c>
      <c r="P35" t="s">
        <v>133</v>
      </c>
    </row>
    <row r="36" spans="1:16" ht="57.6" x14ac:dyDescent="0.3">
      <c r="A36" s="22" t="s">
        <v>118</v>
      </c>
      <c r="B36" s="15" t="s">
        <v>124</v>
      </c>
      <c r="C36" s="15" t="s">
        <v>9</v>
      </c>
      <c r="D36" s="41" t="s">
        <v>191</v>
      </c>
      <c r="E36" s="31" t="s">
        <v>126</v>
      </c>
      <c r="F36" s="35" t="s">
        <v>127</v>
      </c>
      <c r="G36" s="7">
        <v>15537.19</v>
      </c>
      <c r="H36" s="7">
        <f>G36+G36*21/100</f>
        <v>18799.999899999999</v>
      </c>
      <c r="I36" s="7">
        <v>7087.6</v>
      </c>
      <c r="J36" s="8">
        <v>21</v>
      </c>
      <c r="K36" s="7">
        <f t="shared" si="1"/>
        <v>8575.996000000001</v>
      </c>
      <c r="L36" s="18">
        <v>1</v>
      </c>
      <c r="M36" s="18">
        <v>2</v>
      </c>
      <c r="P36" t="s">
        <v>133</v>
      </c>
    </row>
    <row r="37" spans="1:16" ht="72" x14ac:dyDescent="0.3">
      <c r="A37" s="22" t="s">
        <v>108</v>
      </c>
      <c r="B37" s="15" t="s">
        <v>109</v>
      </c>
      <c r="C37" s="15" t="s">
        <v>93</v>
      </c>
      <c r="D37" s="41" t="s">
        <v>184</v>
      </c>
      <c r="E37" s="31" t="s">
        <v>111</v>
      </c>
      <c r="F37" s="35" t="s">
        <v>112</v>
      </c>
      <c r="G37" s="7">
        <v>826446.28</v>
      </c>
      <c r="H37" s="7">
        <f>G37+G37*21/100</f>
        <v>999999.99880000006</v>
      </c>
      <c r="I37" s="7">
        <v>826446.28</v>
      </c>
      <c r="J37" s="8">
        <v>21</v>
      </c>
      <c r="K37" s="7">
        <f t="shared" si="1"/>
        <v>999999.99880000006</v>
      </c>
      <c r="L37" s="18">
        <v>1</v>
      </c>
      <c r="M37" s="18">
        <v>48</v>
      </c>
    </row>
    <row r="38" spans="1:16" ht="54.75" customHeight="1" x14ac:dyDescent="0.3">
      <c r="A38" s="22" t="s">
        <v>134</v>
      </c>
      <c r="B38" s="15" t="s">
        <v>135</v>
      </c>
      <c r="C38" s="15" t="s">
        <v>13</v>
      </c>
      <c r="D38" s="41" t="s">
        <v>190</v>
      </c>
      <c r="E38" s="31" t="s">
        <v>136</v>
      </c>
      <c r="F38" s="35" t="s">
        <v>137</v>
      </c>
      <c r="G38" s="7">
        <v>500000</v>
      </c>
      <c r="H38" s="7">
        <v>500000</v>
      </c>
      <c r="I38" s="7">
        <v>344366</v>
      </c>
      <c r="J38" s="8"/>
      <c r="K38" s="7">
        <f t="shared" si="1"/>
        <v>344366</v>
      </c>
      <c r="L38" s="18">
        <v>10</v>
      </c>
      <c r="M38" s="18">
        <v>12</v>
      </c>
      <c r="P38" t="s">
        <v>132</v>
      </c>
    </row>
    <row r="39" spans="1:16" ht="72" x14ac:dyDescent="0.3">
      <c r="A39" s="22" t="s">
        <v>138</v>
      </c>
      <c r="B39" s="15" t="s">
        <v>145</v>
      </c>
      <c r="C39" s="15" t="s">
        <v>9</v>
      </c>
      <c r="D39" s="41" t="s">
        <v>190</v>
      </c>
      <c r="E39" s="31" t="s">
        <v>146</v>
      </c>
      <c r="F39" s="35" t="s">
        <v>147</v>
      </c>
      <c r="G39" s="7">
        <v>67840.91</v>
      </c>
      <c r="H39" s="7">
        <v>74625</v>
      </c>
      <c r="I39" s="7">
        <v>59090.91</v>
      </c>
      <c r="J39" s="8">
        <v>10</v>
      </c>
      <c r="K39" s="7">
        <f t="shared" si="1"/>
        <v>65000.001000000004</v>
      </c>
      <c r="L39" s="18">
        <v>4</v>
      </c>
      <c r="M39" s="18">
        <v>21</v>
      </c>
      <c r="P39" t="s">
        <v>132</v>
      </c>
    </row>
    <row r="40" spans="1:16" ht="86.4" x14ac:dyDescent="0.3">
      <c r="A40" s="32" t="s">
        <v>71</v>
      </c>
      <c r="B40" s="33" t="s">
        <v>72</v>
      </c>
      <c r="C40" s="15" t="s">
        <v>18</v>
      </c>
      <c r="D40" s="41" t="s">
        <v>184</v>
      </c>
      <c r="E40" s="16" t="s">
        <v>73</v>
      </c>
      <c r="F40" s="35" t="s">
        <v>74</v>
      </c>
      <c r="G40" s="7"/>
      <c r="H40" s="7"/>
      <c r="I40" s="7">
        <v>4260</v>
      </c>
      <c r="J40" s="8">
        <v>21</v>
      </c>
      <c r="K40" s="7">
        <f t="shared" si="1"/>
        <v>5154.6000000000004</v>
      </c>
      <c r="L40" s="18"/>
      <c r="M40" s="18">
        <v>24</v>
      </c>
    </row>
    <row r="41" spans="1:16" ht="43.2" x14ac:dyDescent="0.3">
      <c r="A41" s="22" t="s">
        <v>156</v>
      </c>
      <c r="B41" s="15" t="s">
        <v>157</v>
      </c>
      <c r="C41" s="15" t="s">
        <v>9</v>
      </c>
      <c r="D41" s="41" t="s">
        <v>190</v>
      </c>
      <c r="E41" s="31" t="s">
        <v>158</v>
      </c>
      <c r="F41" s="35" t="s">
        <v>159</v>
      </c>
      <c r="G41" s="7">
        <v>210000</v>
      </c>
      <c r="H41" s="7">
        <v>210000</v>
      </c>
      <c r="I41" s="7">
        <v>157866.60999999999</v>
      </c>
      <c r="J41" s="8"/>
      <c r="K41" s="7">
        <f t="shared" si="1"/>
        <v>157866.60999999999</v>
      </c>
      <c r="L41" s="18">
        <v>1</v>
      </c>
      <c r="M41" s="18">
        <v>9</v>
      </c>
    </row>
    <row r="42" spans="1:16" ht="100.8" x14ac:dyDescent="0.3">
      <c r="A42" s="22" t="s">
        <v>174</v>
      </c>
      <c r="B42" s="15" t="s">
        <v>175</v>
      </c>
      <c r="C42" s="15" t="s">
        <v>13</v>
      </c>
      <c r="D42" s="41" t="s">
        <v>191</v>
      </c>
      <c r="E42" s="31" t="s">
        <v>178</v>
      </c>
      <c r="F42" s="35" t="s">
        <v>179</v>
      </c>
      <c r="G42" s="7">
        <v>53305.79</v>
      </c>
      <c r="H42" s="7">
        <v>64500</v>
      </c>
      <c r="I42" s="7">
        <v>49680.07</v>
      </c>
      <c r="J42" s="8">
        <v>21</v>
      </c>
      <c r="K42" s="7">
        <f t="shared" si="1"/>
        <v>60112.884699999995</v>
      </c>
      <c r="L42" s="18">
        <v>1</v>
      </c>
      <c r="M42" s="18">
        <v>3</v>
      </c>
    </row>
    <row r="43" spans="1:16" ht="72" x14ac:dyDescent="0.3">
      <c r="A43" s="22" t="s">
        <v>86</v>
      </c>
      <c r="B43" s="15" t="s">
        <v>91</v>
      </c>
      <c r="C43" s="15" t="s">
        <v>13</v>
      </c>
      <c r="D43" s="41" t="s">
        <v>184</v>
      </c>
      <c r="E43" s="16" t="s">
        <v>89</v>
      </c>
      <c r="F43" s="35" t="s">
        <v>194</v>
      </c>
      <c r="G43" s="7"/>
      <c r="H43" s="7"/>
      <c r="I43" s="7">
        <v>148210.42000000001</v>
      </c>
      <c r="J43" s="8">
        <v>21</v>
      </c>
      <c r="K43" s="7">
        <f t="shared" si="1"/>
        <v>179334.60820000002</v>
      </c>
      <c r="L43" s="18"/>
      <c r="M43" s="18">
        <v>12</v>
      </c>
    </row>
    <row r="44" spans="1:16" ht="100.8" x14ac:dyDescent="0.3">
      <c r="A44" s="22" t="s">
        <v>174</v>
      </c>
      <c r="B44" s="15" t="s">
        <v>176</v>
      </c>
      <c r="C44" s="15" t="s">
        <v>13</v>
      </c>
      <c r="D44" s="41" t="s">
        <v>191</v>
      </c>
      <c r="E44" s="31" t="s">
        <v>180</v>
      </c>
      <c r="F44" s="35" t="s">
        <v>181</v>
      </c>
      <c r="G44" s="7">
        <v>85245.51</v>
      </c>
      <c r="H44" s="7">
        <f>G44+G44*21/100</f>
        <v>103147.06709999999</v>
      </c>
      <c r="I44" s="7">
        <v>80603.73</v>
      </c>
      <c r="J44" s="8">
        <v>21</v>
      </c>
      <c r="K44" s="7">
        <f t="shared" si="1"/>
        <v>97530.513299999991</v>
      </c>
      <c r="L44" s="18">
        <v>2</v>
      </c>
      <c r="M44" s="18">
        <v>3</v>
      </c>
    </row>
    <row r="45" spans="1:16" ht="86.4" x14ac:dyDescent="0.3">
      <c r="A45" s="22" t="s">
        <v>86</v>
      </c>
      <c r="B45" s="15" t="s">
        <v>90</v>
      </c>
      <c r="C45" s="15" t="s">
        <v>13</v>
      </c>
      <c r="D45" s="41" t="s">
        <v>184</v>
      </c>
      <c r="E45" s="16" t="s">
        <v>87</v>
      </c>
      <c r="F45" s="35" t="s">
        <v>195</v>
      </c>
      <c r="G45" s="7"/>
      <c r="H45" s="7"/>
      <c r="I45" s="7">
        <v>141981.34</v>
      </c>
      <c r="J45" s="8">
        <v>21</v>
      </c>
      <c r="K45" s="7">
        <f t="shared" si="1"/>
        <v>171797.42139999999</v>
      </c>
      <c r="L45" s="18"/>
      <c r="M45" s="18">
        <v>12</v>
      </c>
    </row>
    <row r="46" spans="1:16" ht="86.4" x14ac:dyDescent="0.3">
      <c r="A46" s="22" t="s">
        <v>86</v>
      </c>
      <c r="B46" s="15" t="s">
        <v>208</v>
      </c>
      <c r="C46" s="15" t="s">
        <v>13</v>
      </c>
      <c r="D46" s="41" t="s">
        <v>184</v>
      </c>
      <c r="E46" s="16" t="s">
        <v>88</v>
      </c>
      <c r="F46" s="35" t="s">
        <v>196</v>
      </c>
      <c r="G46" s="7"/>
      <c r="H46" s="7"/>
      <c r="I46" s="7">
        <v>147154.79999999999</v>
      </c>
      <c r="J46" s="8">
        <v>21</v>
      </c>
      <c r="K46" s="7">
        <f t="shared" si="1"/>
        <v>178057.30799999999</v>
      </c>
      <c r="L46" s="18"/>
      <c r="M46" s="18">
        <v>12</v>
      </c>
    </row>
    <row r="47" spans="1:16" ht="86.4" x14ac:dyDescent="0.3">
      <c r="A47" s="34" t="s">
        <v>92</v>
      </c>
      <c r="B47" s="33" t="s">
        <v>96</v>
      </c>
      <c r="C47" s="23" t="s">
        <v>93</v>
      </c>
      <c r="D47" s="41" t="s">
        <v>184</v>
      </c>
      <c r="E47" s="30" t="s">
        <v>94</v>
      </c>
      <c r="F47" s="33" t="s">
        <v>95</v>
      </c>
      <c r="G47" s="7"/>
      <c r="H47" s="7"/>
      <c r="I47" s="7">
        <v>4000</v>
      </c>
      <c r="J47" s="8">
        <v>21</v>
      </c>
      <c r="K47" s="7">
        <f t="shared" si="1"/>
        <v>4840</v>
      </c>
      <c r="L47" s="18"/>
      <c r="M47" s="18">
        <v>12</v>
      </c>
    </row>
    <row r="48" spans="1:16" ht="115.2" x14ac:dyDescent="0.3">
      <c r="A48" s="22" t="s">
        <v>160</v>
      </c>
      <c r="B48" s="15" t="s">
        <v>161</v>
      </c>
      <c r="C48" s="15" t="s">
        <v>93</v>
      </c>
      <c r="D48" s="41" t="s">
        <v>192</v>
      </c>
      <c r="E48" s="31" t="s">
        <v>162</v>
      </c>
      <c r="F48" s="35" t="s">
        <v>163</v>
      </c>
      <c r="G48" s="7">
        <v>320247.93</v>
      </c>
      <c r="H48" s="7">
        <f>G48+G48*21/100</f>
        <v>387499.99530000001</v>
      </c>
      <c r="I48" s="7">
        <v>320247.93</v>
      </c>
      <c r="J48" s="8">
        <v>21</v>
      </c>
      <c r="K48" s="7">
        <f t="shared" si="1"/>
        <v>387499.99530000001</v>
      </c>
      <c r="L48" s="18">
        <v>1</v>
      </c>
      <c r="M48" s="18">
        <v>6</v>
      </c>
    </row>
    <row r="49" spans="1:16" ht="43.2" x14ac:dyDescent="0.3">
      <c r="A49" s="22" t="s">
        <v>164</v>
      </c>
      <c r="B49" s="15" t="s">
        <v>165</v>
      </c>
      <c r="C49" s="15" t="s">
        <v>93</v>
      </c>
      <c r="D49" s="41" t="s">
        <v>192</v>
      </c>
      <c r="E49" s="31" t="s">
        <v>166</v>
      </c>
      <c r="F49" s="35" t="s">
        <v>167</v>
      </c>
      <c r="G49" s="7">
        <v>5500</v>
      </c>
      <c r="H49" s="7">
        <f>G49+G49*21/100</f>
        <v>6655</v>
      </c>
      <c r="I49" s="7">
        <v>3000</v>
      </c>
      <c r="J49" s="8">
        <v>21</v>
      </c>
      <c r="K49" s="7">
        <f t="shared" si="1"/>
        <v>3630</v>
      </c>
      <c r="L49" s="18">
        <v>8</v>
      </c>
      <c r="M49" s="18">
        <v>12</v>
      </c>
    </row>
    <row r="50" spans="1:16" ht="43.2" x14ac:dyDescent="0.3">
      <c r="A50" s="22" t="s">
        <v>170</v>
      </c>
      <c r="B50" s="15" t="s">
        <v>171</v>
      </c>
      <c r="C50" s="15" t="s">
        <v>13</v>
      </c>
      <c r="D50" s="41" t="s">
        <v>191</v>
      </c>
      <c r="E50" s="31" t="s">
        <v>172</v>
      </c>
      <c r="F50" s="35" t="s">
        <v>173</v>
      </c>
      <c r="G50" s="7">
        <v>118096.9</v>
      </c>
      <c r="H50" s="7">
        <f>G50+G50*21/100</f>
        <v>142897.24899999998</v>
      </c>
      <c r="I50" s="7">
        <v>57702.15</v>
      </c>
      <c r="J50" s="8">
        <v>21</v>
      </c>
      <c r="K50" s="7">
        <f t="shared" si="1"/>
        <v>69819.601500000004</v>
      </c>
      <c r="L50" s="18">
        <v>25</v>
      </c>
      <c r="M50" s="18">
        <v>2</v>
      </c>
    </row>
    <row r="51" spans="1:16" ht="57.6" x14ac:dyDescent="0.3">
      <c r="A51" s="14" t="s">
        <v>97</v>
      </c>
      <c r="B51" s="33" t="s">
        <v>201</v>
      </c>
      <c r="C51" s="15" t="s">
        <v>93</v>
      </c>
      <c r="D51" s="41" t="s">
        <v>184</v>
      </c>
      <c r="E51" s="30" t="s">
        <v>98</v>
      </c>
      <c r="F51" s="33" t="s">
        <v>99</v>
      </c>
      <c r="G51" s="7"/>
      <c r="H51" s="7"/>
      <c r="I51" s="7">
        <v>26600</v>
      </c>
      <c r="J51" s="8">
        <v>21</v>
      </c>
      <c r="K51" s="7">
        <f t="shared" si="1"/>
        <v>32186</v>
      </c>
      <c r="L51" s="18"/>
      <c r="M51" s="18">
        <v>12</v>
      </c>
    </row>
    <row r="52" spans="1:16" ht="69" customHeight="1" x14ac:dyDescent="0.3">
      <c r="A52" s="22" t="s">
        <v>100</v>
      </c>
      <c r="B52" s="15" t="s">
        <v>202</v>
      </c>
      <c r="C52" s="15" t="s">
        <v>9</v>
      </c>
      <c r="D52" s="41" t="s">
        <v>184</v>
      </c>
      <c r="E52" s="31" t="s">
        <v>14</v>
      </c>
      <c r="F52" s="35" t="s">
        <v>15</v>
      </c>
      <c r="G52" s="7"/>
      <c r="H52" s="7"/>
      <c r="I52" s="7">
        <v>33499.5</v>
      </c>
      <c r="J52" s="8">
        <v>10</v>
      </c>
      <c r="K52" s="7">
        <f t="shared" si="1"/>
        <v>36849.449999999997</v>
      </c>
      <c r="L52" s="18"/>
      <c r="M52" s="18">
        <v>12</v>
      </c>
    </row>
    <row r="53" spans="1:16" ht="57.6" x14ac:dyDescent="0.3">
      <c r="A53" s="22" t="s">
        <v>118</v>
      </c>
      <c r="B53" s="15" t="s">
        <v>119</v>
      </c>
      <c r="C53" s="15" t="s">
        <v>9</v>
      </c>
      <c r="D53" s="41" t="s">
        <v>191</v>
      </c>
      <c r="E53" s="5"/>
      <c r="F53" s="36" t="s">
        <v>125</v>
      </c>
      <c r="G53" s="7">
        <v>44706.61</v>
      </c>
      <c r="H53" s="7">
        <f>G53+G53*21/100</f>
        <v>54094.998099999997</v>
      </c>
      <c r="I53" s="7"/>
      <c r="J53" s="8"/>
      <c r="K53" s="7"/>
      <c r="L53" s="18">
        <v>3</v>
      </c>
      <c r="M53" s="18"/>
      <c r="P53" t="s">
        <v>133</v>
      </c>
    </row>
    <row r="54" spans="1:16" ht="43.2" x14ac:dyDescent="0.3">
      <c r="A54" s="22" t="s">
        <v>118</v>
      </c>
      <c r="B54" s="15" t="s">
        <v>121</v>
      </c>
      <c r="C54" s="15" t="s">
        <v>9</v>
      </c>
      <c r="D54" s="41" t="s">
        <v>191</v>
      </c>
      <c r="E54" s="5"/>
      <c r="F54" s="36" t="s">
        <v>125</v>
      </c>
      <c r="G54" s="7">
        <v>9636.36</v>
      </c>
      <c r="H54" s="7">
        <f>G54+G54*21/100</f>
        <v>11659.9956</v>
      </c>
      <c r="I54" s="7"/>
      <c r="J54" s="8"/>
      <c r="K54" s="7"/>
      <c r="L54" s="18">
        <v>3</v>
      </c>
      <c r="M54" s="18"/>
      <c r="P54" t="s">
        <v>133</v>
      </c>
    </row>
    <row r="55" spans="1:16" ht="43.2" x14ac:dyDescent="0.3">
      <c r="A55" s="22" t="s">
        <v>118</v>
      </c>
      <c r="B55" s="15" t="s">
        <v>122</v>
      </c>
      <c r="C55" s="15" t="s">
        <v>9</v>
      </c>
      <c r="D55" s="41" t="s">
        <v>191</v>
      </c>
      <c r="E55" s="5"/>
      <c r="F55" s="36" t="s">
        <v>125</v>
      </c>
      <c r="G55" s="7">
        <v>13054.55</v>
      </c>
      <c r="H55" s="7">
        <f>G55+G55*21/100</f>
        <v>15796.005499999999</v>
      </c>
      <c r="I55" s="7"/>
      <c r="J55" s="8"/>
      <c r="K55" s="7"/>
      <c r="L55" s="18">
        <v>5</v>
      </c>
      <c r="M55" s="18"/>
      <c r="P55" t="s">
        <v>133</v>
      </c>
    </row>
    <row r="56" spans="1:16" ht="100.8" x14ac:dyDescent="0.3">
      <c r="A56" s="22" t="s">
        <v>174</v>
      </c>
      <c r="B56" s="15" t="s">
        <v>177</v>
      </c>
      <c r="C56" s="15" t="s">
        <v>13</v>
      </c>
      <c r="D56" s="41" t="s">
        <v>191</v>
      </c>
      <c r="E56" s="5"/>
      <c r="F56" s="37" t="s">
        <v>125</v>
      </c>
      <c r="G56" s="7">
        <v>14462.81</v>
      </c>
      <c r="H56" s="7">
        <f>G56+G56*21/100</f>
        <v>17500.000100000001</v>
      </c>
      <c r="I56" s="7"/>
      <c r="J56" s="8"/>
      <c r="K56" s="7"/>
      <c r="L56" s="18">
        <v>0</v>
      </c>
      <c r="M56" s="18"/>
    </row>
    <row r="57" spans="1:16" ht="15" customHeight="1" x14ac:dyDescent="0.3">
      <c r="A57" s="64" t="s">
        <v>155</v>
      </c>
      <c r="B57" s="65"/>
      <c r="C57" s="15"/>
      <c r="D57" s="41"/>
      <c r="E57" s="5"/>
      <c r="F57" s="37"/>
      <c r="G57" s="7"/>
      <c r="H57" s="7"/>
      <c r="I57" s="7"/>
      <c r="J57" s="8"/>
      <c r="K57" s="7"/>
      <c r="L57" s="18"/>
      <c r="M57" s="18"/>
    </row>
    <row r="58" spans="1:16" ht="43.2" x14ac:dyDescent="0.3">
      <c r="A58" s="22" t="s">
        <v>151</v>
      </c>
      <c r="B58" s="15" t="s">
        <v>152</v>
      </c>
      <c r="C58" s="15" t="s">
        <v>9</v>
      </c>
      <c r="D58" s="41" t="s">
        <v>190</v>
      </c>
      <c r="E58" s="31" t="s">
        <v>153</v>
      </c>
      <c r="F58" s="35" t="s">
        <v>154</v>
      </c>
      <c r="G58" s="7">
        <v>0</v>
      </c>
      <c r="H58" s="7">
        <f>G58+G58*21/100</f>
        <v>0</v>
      </c>
      <c r="I58" s="7">
        <v>3075000</v>
      </c>
      <c r="J58" s="8"/>
      <c r="K58" s="7">
        <f>I58+I58*J58/100</f>
        <v>3075000</v>
      </c>
      <c r="L58" s="18">
        <v>4</v>
      </c>
      <c r="M58" s="18">
        <v>180</v>
      </c>
    </row>
    <row r="59" spans="1:16" x14ac:dyDescent="0.3">
      <c r="A59" s="55"/>
      <c r="B59" s="56"/>
      <c r="C59" s="56"/>
      <c r="D59" s="57"/>
      <c r="E59" s="58"/>
      <c r="F59" s="59"/>
      <c r="G59" s="60"/>
      <c r="H59" s="60"/>
      <c r="I59" s="60"/>
      <c r="J59" s="61"/>
      <c r="K59" s="60"/>
      <c r="L59" s="62"/>
      <c r="M59" s="62"/>
    </row>
    <row r="60" spans="1:16" x14ac:dyDescent="0.3">
      <c r="A60" s="63" t="s">
        <v>200</v>
      </c>
      <c r="H60" s="2"/>
      <c r="K60" s="2"/>
    </row>
    <row r="61" spans="1:16" x14ac:dyDescent="0.3">
      <c r="H61" s="2"/>
      <c r="K61" s="2"/>
    </row>
    <row r="62" spans="1:16" s="3" customFormat="1" x14ac:dyDescent="0.3">
      <c r="A62"/>
      <c r="B62" s="19"/>
      <c r="C62" s="19"/>
      <c r="D62" s="42"/>
      <c r="E62"/>
      <c r="F62" s="19"/>
      <c r="G62" s="2"/>
      <c r="H62" s="2"/>
      <c r="I62" s="2"/>
      <c r="K62" s="2"/>
      <c r="L62" s="43"/>
      <c r="M62" s="43"/>
      <c r="N62"/>
      <c r="O62"/>
      <c r="P62"/>
    </row>
    <row r="63" spans="1:16" s="3" customFormat="1" x14ac:dyDescent="0.3">
      <c r="A63"/>
      <c r="B63" s="19"/>
      <c r="C63" s="19"/>
      <c r="D63" s="42"/>
      <c r="E63"/>
      <c r="F63" s="19"/>
      <c r="G63" s="2"/>
      <c r="H63" s="2"/>
      <c r="I63" s="2"/>
      <c r="K63" s="2"/>
      <c r="L63" s="43"/>
      <c r="M63" s="43"/>
      <c r="N63"/>
      <c r="O63"/>
      <c r="P63"/>
    </row>
    <row r="64" spans="1:16" s="3" customFormat="1" x14ac:dyDescent="0.3">
      <c r="A64"/>
      <c r="B64" s="19"/>
      <c r="C64" s="19"/>
      <c r="D64" s="42"/>
      <c r="E64"/>
      <c r="F64" s="19"/>
      <c r="G64" s="2"/>
      <c r="H64" s="2"/>
      <c r="I64" s="2"/>
      <c r="K64" s="2"/>
      <c r="L64" s="43"/>
      <c r="M64" s="43"/>
      <c r="N64"/>
      <c r="O64"/>
      <c r="P64"/>
    </row>
    <row r="65" spans="1:16" s="3" customFormat="1" x14ac:dyDescent="0.3">
      <c r="A65"/>
      <c r="B65" s="19"/>
      <c r="C65" s="19"/>
      <c r="D65" s="42"/>
      <c r="E65"/>
      <c r="F65" s="19"/>
      <c r="G65" s="2"/>
      <c r="H65" s="2"/>
      <c r="I65" s="2"/>
      <c r="K65" s="2"/>
      <c r="L65" s="43"/>
      <c r="M65" s="43"/>
      <c r="N65"/>
      <c r="O65"/>
      <c r="P65"/>
    </row>
    <row r="66" spans="1:16" s="3" customFormat="1" x14ac:dyDescent="0.3">
      <c r="A66"/>
      <c r="B66" s="19"/>
      <c r="C66" s="19"/>
      <c r="D66" s="42"/>
      <c r="E66"/>
      <c r="F66" s="19"/>
      <c r="G66" s="2"/>
      <c r="H66" s="2"/>
      <c r="I66" s="2"/>
      <c r="K66" s="2"/>
      <c r="L66" s="43"/>
      <c r="M66" s="43"/>
      <c r="N66"/>
      <c r="O66"/>
      <c r="P66"/>
    </row>
    <row r="67" spans="1:16" s="3" customFormat="1" x14ac:dyDescent="0.3">
      <c r="A67"/>
      <c r="B67" s="19"/>
      <c r="C67" s="19"/>
      <c r="D67" s="42"/>
      <c r="E67"/>
      <c r="F67" s="19"/>
      <c r="G67" s="2"/>
      <c r="H67" s="2"/>
      <c r="I67" s="2"/>
      <c r="K67" s="2"/>
      <c r="L67" s="43"/>
      <c r="M67" s="43"/>
      <c r="N67"/>
      <c r="O67"/>
      <c r="P67"/>
    </row>
    <row r="68" spans="1:16" s="3" customFormat="1" x14ac:dyDescent="0.3">
      <c r="A68"/>
      <c r="B68" s="19"/>
      <c r="C68" s="19"/>
      <c r="D68" s="42"/>
      <c r="E68"/>
      <c r="F68" s="19"/>
      <c r="G68" s="2"/>
      <c r="H68" s="2"/>
      <c r="I68" s="2"/>
      <c r="K68" s="2"/>
      <c r="L68" s="43"/>
      <c r="M68" s="43"/>
      <c r="N68"/>
      <c r="O68"/>
      <c r="P68"/>
    </row>
    <row r="69" spans="1:16" s="3" customFormat="1" x14ac:dyDescent="0.3">
      <c r="A69"/>
      <c r="B69" s="19"/>
      <c r="C69" s="19"/>
      <c r="D69" s="42"/>
      <c r="E69"/>
      <c r="F69" s="19"/>
      <c r="G69" s="2"/>
      <c r="H69" s="2"/>
      <c r="I69" s="2"/>
      <c r="K69" s="2"/>
      <c r="L69" s="43"/>
      <c r="M69" s="43"/>
      <c r="N69"/>
      <c r="O69"/>
      <c r="P69"/>
    </row>
  </sheetData>
  <mergeCells count="3">
    <mergeCell ref="A57:B57"/>
    <mergeCell ref="A3:B3"/>
    <mergeCell ref="A1:M1"/>
  </mergeCells>
  <dataValidations disablePrompts="1" count="2">
    <dataValidation operator="equal" allowBlank="1" error="El NIF debe tener una longitud de 9 caracteres y tiene que ir sin guiones ni barras" prompt="El NIF debe tener una longitud de 9 caracteres y tiene que ir sin guiones ni barras" sqref="E21:E22 E25 E58:E59"/>
    <dataValidation allowBlank="1" showInputMessage="1" showErrorMessage="1" prompt="El asignado en su tramitación por el órgano de contratación" sqref="A21:A22 A25 A58:A59"/>
  </dataValidations>
  <pageMargins left="0.70866141732283472" right="0.70866141732283472" top="1.3779527559055118" bottom="0.74803149606299213" header="0.31496062992125984" footer="0.31496062992125984"/>
  <pageSetup paperSize="9" scale="61" fitToHeight="0" orientation="landscape" cellComments="atEnd" r:id="rId1"/>
  <headerFooter>
    <oddHeader>&amp;L&amp;G
             &amp;"-,Negrita"Área de Economía y Presupuestos</oddHeader>
    <oddFooter>&amp;CPágina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baseColWidth="10" defaultRowHeight="14.4" x14ac:dyDescent="0.3"/>
  <sheetData>
    <row r="1" spans="1:1" x14ac:dyDescent="0.25">
      <c r="A1" s="2"/>
    </row>
    <row r="2" spans="1:1" x14ac:dyDescent="0.25">
      <c r="A2" s="2"/>
    </row>
    <row r="3" spans="1:1" x14ac:dyDescent="0.25">
      <c r="A3" s="2"/>
    </row>
    <row r="4" spans="1:1" x14ac:dyDescent="0.25">
      <c r="A4" s="2"/>
    </row>
    <row r="5" spans="1:1" x14ac:dyDescent="0.25">
      <c r="A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C.F.2018</vt:lpstr>
      <vt:lpstr>Hoja3</vt:lpstr>
      <vt:lpstr>C.F.2018!Área_de_impresión</vt:lpstr>
      <vt:lpstr>C.F.2018!Títulos_a_imprimir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Sánchez Navarro, María José</dc:creator>
  <cp:lastModifiedBy>López Díaz, Dolores</cp:lastModifiedBy>
  <cp:lastPrinted>2018-10-15T07:40:26Z</cp:lastPrinted>
  <dcterms:created xsi:type="dcterms:W3CDTF">2018-01-19T08:38:35Z</dcterms:created>
  <dcterms:modified xsi:type="dcterms:W3CDTF">2018-10-15T07:48:19Z</dcterms:modified>
</cp:coreProperties>
</file>